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<sst xmlns="http://schemas.openxmlformats.org/spreadsheetml/2006/main" count="759" uniqueCount="352">
  <si>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</si>
  <si>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</si>
  <si>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</si>
  <si>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</si>
  <si>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</si>
  <si>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</si>
  <si>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</si>
  <si>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</si>
  <si>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</si>
  <si>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</si>
  <si>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</si>
  <si>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</si>
  <si>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</si>
  <si>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</si>
  <si>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</si>
  <si>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</si>
  <si>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</si>
  <si>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</si>
  <si>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</si>
  <si>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</si>
  <si>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</si>
  <si>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</si>
  <si>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</si>
  <si>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</si>
  <si>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</si>
  <si>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</si>
  <si>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</si>
  <si>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</si>
  <si>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</si>
  <si>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</si>
  <si>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</si>
  <si>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</si>
  <si>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</si>
  <si>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</si>
  <si>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</si>
  <si>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</si>
  <si>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</si>
  <si>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</si>
  <si>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</si>
  <si>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</si>
  <si>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</si>
  <si>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</si>
  <si>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</si>
  <si>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</si>
  <si>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125028</t>
  </si>
  <si>
    <t>云南省乡村产业发展中心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</si>
  <si>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</si>
  <si>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</si>
  <si>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</si>
  <si>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</si>
  <si>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</si>
  <si>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</si>
  <si>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</si>
  <si>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</si>
  <si>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</si>
  <si>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</si>
  <si>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</si>
  <si>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</si>
  <si>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</si>
  <si>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</si>
  <si>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</si>
  <si>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</si>
  <si>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</si>
  <si>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</si>
  <si>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</si>
  <si>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</si>
  <si>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</si>
  <si>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</si>
  <si>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</si>
  <si>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</si>
  <si>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</si>
  <si>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</si>
  <si>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</si>
  <si>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</si>
  <si>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</si>
  <si>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</si>
  <si>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</si>
  <si>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</si>
  <si>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</si>
  <si>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</si>
  <si>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</si>
  <si>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</si>
  <si>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</si>
  <si>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</si>
  <si>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</si>
  <si>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</si>
  <si>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2130124</t>
  </si>
  <si>
    <t>农村合作经济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</si>
  <si>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</si>
  <si>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</si>
  <si>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</si>
  <si>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</si>
  <si>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</si>
  <si>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</si>
  <si>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</si>
  <si>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</si>
  <si>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</si>
  <si>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</si>
  <si>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</si>
  <si>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</si>
  <si>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</si>
  <si>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</si>
  <si>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</si>
  <si>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</si>
  <si>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</si>
  <si>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</si>
  <si>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</si>
  <si>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</si>
  <si>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</si>
  <si>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</si>
  <si>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</si>
  <si>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</si>
  <si>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</si>
  <si>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</si>
  <si>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</si>
  <si>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</si>
  <si>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</si>
  <si>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</si>
  <si>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</si>
  <si>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</si>
  <si>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</si>
  <si>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</si>
  <si>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</si>
  <si>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</si>
  <si>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</si>
  <si>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</si>
  <si>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</si>
  <si>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</si>
  <si>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</si>
  <si>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</si>
  <si>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</si>
  <si>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</si>
  <si>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</si>
  <si>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</si>
  <si>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</si>
  <si>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</si>
  <si>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</si>
  <si>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</si>
  <si>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</si>
  <si>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</si>
  <si>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</si>
  <si>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</si>
  <si>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</si>
  <si>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530000210000000032270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</si>
  <si>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</si>
  <si>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</si>
  <si>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</si>
  <si>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</si>
  <si>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</si>
  <si>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</si>
  <si>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</si>
  <si>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</si>
  <si>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</si>
  <si>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530000210000000032271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</si>
  <si>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</si>
  <si>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</si>
  <si>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</si>
  <si>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</si>
  <si>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</si>
  <si>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</si>
  <si>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</si>
  <si>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</si>
  <si>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</si>
  <si>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530000210000000032273</t>
  </si>
  <si>
    <t>30113</t>
  </si>
  <si>
    <t>530000210000000032276</t>
  </si>
  <si>
    <t>公车购置及运维费</t>
  </si>
  <si>
    <t>30231</t>
  </si>
  <si>
    <t>公务用车运行维护费</t>
  </si>
  <si>
    <t>530000210000000032280</t>
  </si>
  <si>
    <t>工会经费</t>
  </si>
  <si>
    <t>30228</t>
  </si>
  <si>
    <t>530000210000000032281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</si>
  <si>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</si>
  <si>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</si>
  <si>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</si>
  <si>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</si>
  <si>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</si>
  <si>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</si>
  <si>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</si>
  <si>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</si>
  <si>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</si>
  <si>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</si>
  <si>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</si>
  <si>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</si>
  <si>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</si>
  <si>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30209</t>
  </si>
  <si>
    <t>物业管理费</t>
  </si>
  <si>
    <t>30213</t>
  </si>
  <si>
    <t>维修（护）费</t>
  </si>
  <si>
    <t>30227</t>
  </si>
  <si>
    <t>委托业务费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</si>
  <si>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</si>
  <si>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</si>
  <si>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</si>
  <si>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</si>
  <si>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</si>
  <si>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</si>
  <si>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</si>
  <si>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</si>
  <si>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乡村产业发展调查与服务指导补助经费</t>
  </si>
  <si>
    <t>专项业务类</t>
  </si>
  <si>
    <t>530000200000000002654</t>
  </si>
  <si>
    <t>30207</t>
  </si>
  <si>
    <t>邮电费</t>
  </si>
  <si>
    <t>30211</t>
  </si>
  <si>
    <t>差旅费</t>
  </si>
  <si>
    <t>30216</t>
  </si>
  <si>
    <t>培训费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</si>
  <si>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</si>
  <si>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</si>
  <si>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</si>
  <si>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</si>
  <si>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</si>
  <si>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</si>
  <si>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</si>
  <si>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</si>
  <si>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</si>
  <si>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</si>
  <si>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</si>
  <si>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</si>
  <si>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项目实施方案稳步推进实施进度，按时按质按量完成2026年度我省农产品加工业、农业产业化、休闲农业、农村创业创新季度、半年和年报统计，及时准确反映乡村产业发展情况和指标完成情况。对全省相关业务人员就统计报表制度及统计系统和软件使用、经济运行分析、统计年终报表汇总等开展2次培训，全年培训人次100人次以上。完成业务资料汇总印制，上报农业农村部年度统计报告。加强全省农业产业化和农产品加工等统计队伍体系建设，加强业务培训和业务指导，加强调查研究，全面反映我省农产品加工业、农业产业化、休闲农业、农村创业创新的各项主要经济指标数据，实现农产品加工产值比达2.6:1，为新培育龙头企业100户的目标任务提供统计支撑。</t>
  </si>
  <si>
    <t>产出指标</t>
  </si>
  <si>
    <t>数量指标</t>
  </si>
  <si>
    <t>培训参加人次</t>
  </si>
  <si>
    <t>&gt;=</t>
  </si>
  <si>
    <t>100</t>
  </si>
  <si>
    <t>人次</t>
  </si>
  <si>
    <t>定量指标</t>
  </si>
  <si>
    <t>反映预算部门（单位）组织开展各类培训的人次。</t>
  </si>
  <si>
    <t>按项目实施方案稳步推进进度实施，按时按质按量完成2026年度我省农产品加工业、农业产业化、休闲农业、农村创业创新季度、半年和年报统计，及时准确反映乡村产业发展情况指标完成情况。对全省相关业务人员就统计报表制度及统计系统和软件使用、经济运行分析、统计年终报表汇总等开展2次培训，全年培训人次100人次以上。完成业务资料汇总印制，上报农业农村部年度统计报告。通过加强全省农业产业化和农产品加工等统计队伍体系建设，加强业务培训和业务指导，加强调查研究，全面反映我省省农产品加工业、农业产业化、休闲农业、农村创业创新的各项主要经济指标数据，实现农产品加工产值比达2.6:1，新培育龙头企业100户的目标任务提供统计支撑。</t>
  </si>
  <si>
    <t>质量指标</t>
  </si>
  <si>
    <t>统计数据完成率</t>
  </si>
  <si>
    <t>95</t>
  </si>
  <si>
    <t>%</t>
  </si>
  <si>
    <t>反映预算部门（单位）完成统计指标，保证应提供的农产品加工、农业产业化、休闲农业、农村双创等报表统计数据应统尽统。</t>
  </si>
  <si>
    <t>效益指标</t>
  </si>
  <si>
    <t>社会效益</t>
  </si>
  <si>
    <t>资金使用重大违规违纪问题</t>
  </si>
  <si>
    <t>=</t>
  </si>
  <si>
    <t>0</t>
  </si>
  <si>
    <t>次</t>
  </si>
  <si>
    <t>资金使用重大违规违纪问题。</t>
  </si>
  <si>
    <t>满意度指标</t>
  </si>
  <si>
    <t>服务对象满意度</t>
  </si>
  <si>
    <t>参训人员满意度</t>
  </si>
  <si>
    <t>90</t>
  </si>
  <si>
    <t>反映参训人员对培训内容、讲师授课、课程设置和培训效果等的满意度。
参训人员满意度=（对培训整体满意的参训人数/参训总人数）*100%。</t>
  </si>
  <si>
    <t>成本指标</t>
  </si>
  <si>
    <t>经济成本指标</t>
  </si>
  <si>
    <t>设备采购金额</t>
  </si>
  <si>
    <t>&lt;=</t>
  </si>
  <si>
    <t>1.5</t>
  </si>
  <si>
    <t>万元</t>
  </si>
  <si>
    <t>一台台式计算机、一台便携式计算机合计的设备采购金额。</t>
  </si>
  <si>
    <t>预算06表</t>
  </si>
  <si>
    <t>2026年政府性基金预算支出预算表</t>
  </si>
  <si>
    <t>政府性基金预算支出</t>
  </si>
  <si>
    <t>此表为空，本部门无此项预算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</si>
  <si>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</si>
  <si>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</si>
  <si>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</si>
  <si>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</si>
  <si>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</si>
  <si>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</si>
  <si>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</si>
  <si>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</si>
  <si>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</si>
  <si>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</si>
  <si>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</si>
  <si>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</si>
  <si>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便携式计算机</t>
  </si>
  <si>
    <t>A02010108 便携式计算机</t>
  </si>
  <si>
    <t>台</t>
  </si>
  <si>
    <t>业务资料汇编</t>
  </si>
  <si>
    <t>C2309019901 公文用纸、资料汇编、信封印刷服务</t>
  </si>
  <si>
    <t>本</t>
  </si>
  <si>
    <t>台式计算机</t>
  </si>
  <si>
    <t>A02010105 台式计算机</t>
  </si>
  <si>
    <t>车辆加油、添加燃料</t>
  </si>
  <si>
    <t>C23120302 车辆加油、添加燃料服务</t>
  </si>
  <si>
    <t>年</t>
  </si>
  <si>
    <t>车辆维修保养</t>
  </si>
  <si>
    <t>C23120301 车辆维修和保养服务</t>
  </si>
  <si>
    <t>机动车保险</t>
  </si>
  <si>
    <t>C1804010201 机动车保险服务</t>
  </si>
  <si>
    <t>A4黑白打印机</t>
  </si>
  <si>
    <t>A02021003 A4黑白打印机</t>
  </si>
  <si>
    <t>复印纸</t>
  </si>
  <si>
    <t>A05040101 复印纸</t>
  </si>
  <si>
    <t>批</t>
  </si>
  <si>
    <t>碎纸机</t>
  </si>
  <si>
    <t>A02021301 碎纸机</t>
  </si>
  <si>
    <t>C21040001 物业管理服务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</si>
  <si>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</si>
  <si>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</si>
  <si>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</si>
  <si>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</si>
  <si>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</si>
  <si>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</si>
  <si>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</si>
  <si>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</si>
  <si>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</si>
  <si>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</si>
  <si>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</si>
  <si>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</si>
  <si>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</si>
  <si>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</si>
  <si>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</si>
  <si>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</si>
  <si>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</si>
  <si>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</si>
  <si>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</si>
  <si>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</si>
  <si>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</si>
  <si>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</si>
  <si>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</si>
  <si>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</si>
  <si>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</si>
  <si>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</si>
  <si>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</si>
  <si>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</si>
  <si>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</si>
  <si>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</si>
  <si>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</si>
  <si>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</si>
  <si>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</si>
  <si>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</si>
  <si>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</si>
  <si>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</si>
  <si>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</si>
  <si>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</si>
  <si>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</si>
  <si>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</si>
  <si>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</si>
  <si>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</si>
  <si>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</si>
  <si>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</si>
  <si>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笔记本电脑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</si>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</sst>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7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8"/>
      <c r="C2" s="168"/>
      <c r="D2" s="168"/>
    </row>
    <row r="3" ht="21" customHeight="1" spans="1:4">
      <c r="A3" s="92" t="str">
        <f>"单位名称："&amp;"云南省乡村产业发展中心"</f>
        <v>单位名称：云南省乡村产业发展中心</v>
      </c>
      <c r="B3" s="133"/>
      <c r="C3" s="133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2164709.35</v>
      </c>
      <c r="C7" s="110" t="str">
        <f>"一"&amp;"、"&amp;"社会保障和就业支出"</f>
        <v>一、社会保障和就业支出</v>
      </c>
      <c r="D7" s="120">
        <v>203812.19</v>
      </c>
    </row>
    <row r="8" ht="25.4" customHeight="1" spans="1:4">
      <c r="A8" s="144" t="s">
        <v>9</v>
      </c>
      <c r="B8" s="120"/>
      <c r="C8" s="110" t="str">
        <f>"二"&amp;"、"&amp;"卫生健康支出"</f>
        <v>二、卫生健康支出</v>
      </c>
      <c r="D8" s="120">
        <v>238135.35</v>
      </c>
    </row>
    <row r="9" ht="25.4" customHeight="1" spans="1:4">
      <c r="A9" s="144" t="s">
        <v>10</v>
      </c>
      <c r="B9" s="120"/>
      <c r="C9" s="110" t="str">
        <f>"三"&amp;"、"&amp;"农林水支出"</f>
        <v>三、农林水支出</v>
      </c>
      <c r="D9" s="120">
        <v>1581624.93</v>
      </c>
    </row>
    <row r="10" ht="25.4" customHeight="1" spans="1:4">
      <c r="A10" s="144" t="s">
        <v>11</v>
      </c>
      <c r="B10" s="87"/>
      <c r="C10" s="110" t="str">
        <f>"四"&amp;"、"&amp;"住房保障支出"</f>
        <v>四、住房保障支出</v>
      </c>
      <c r="D10" s="120">
        <v>141136.88</v>
      </c>
    </row>
    <row r="11" ht="25.4" customHeight="1" spans="1:4">
      <c r="A11" s="144" t="s">
        <v>12</v>
      </c>
      <c r="B11" s="120"/>
      <c r="C11" s="110"/>
      <c r="D11" s="120"/>
    </row>
    <row r="12" ht="25.4" customHeight="1" spans="1:4">
      <c r="A12" s="144" t="s">
        <v>13</v>
      </c>
      <c r="B12" s="87"/>
      <c r="C12" s="110"/>
      <c r="D12" s="120"/>
    </row>
    <row r="13" ht="25.4" customHeight="1" spans="1:4">
      <c r="A13" s="144" t="s">
        <v>14</v>
      </c>
      <c r="B13" s="87"/>
      <c r="C13" s="110"/>
      <c r="D13" s="120"/>
    </row>
    <row r="14" ht="25.4" customHeight="1" spans="1:4">
      <c r="A14" s="144" t="s">
        <v>15</v>
      </c>
      <c r="B14" s="87"/>
      <c r="C14" s="110"/>
      <c r="D14" s="120"/>
    </row>
    <row r="15" ht="25.4" customHeight="1" spans="1:4">
      <c r="A15" s="169" t="s">
        <v>16</v>
      </c>
      <c r="B15" s="87"/>
      <c r="C15" s="110"/>
      <c r="D15" s="120"/>
    </row>
    <row r="16" ht="25.4" customHeight="1" spans="1:4">
      <c r="A16" s="169" t="s">
        <v>17</v>
      </c>
      <c r="B16" s="120"/>
      <c r="C16" s="110"/>
      <c r="D16" s="120"/>
    </row>
    <row r="17" ht="25.4" customHeight="1" spans="1:4">
      <c r="A17" s="170" t="s">
        <v>18</v>
      </c>
      <c r="B17" s="140">
        <v>2164709.35</v>
      </c>
      <c r="C17" s="141" t="s">
        <v>19</v>
      </c>
      <c r="D17" s="140">
        <v>2164709.35</v>
      </c>
    </row>
    <row r="18" ht="25.4" customHeight="1" spans="1:4">
      <c r="A18" s="171" t="s">
        <v>20</v>
      </c>
      <c r="B18" s="140"/>
      <c r="C18" s="172" t="s">
        <v>21</v>
      </c>
      <c r="D18" s="173"/>
    </row>
    <row r="19" ht="25.4" customHeight="1" spans="1:4">
      <c r="A19" s="174" t="s">
        <v>22</v>
      </c>
      <c r="B19" s="120"/>
      <c r="C19" s="142" t="s">
        <v>22</v>
      </c>
      <c r="D19" s="87"/>
    </row>
    <row r="20" ht="25.4" customHeight="1" spans="1:4">
      <c r="A20" s="174" t="s">
        <v>23</v>
      </c>
      <c r="B20" s="120"/>
      <c r="C20" s="142" t="s">
        <v>23</v>
      </c>
      <c r="D20" s="87"/>
    </row>
    <row r="21" ht="25.4" customHeight="1" spans="1:4">
      <c r="A21" s="175" t="s">
        <v>24</v>
      </c>
      <c r="B21" s="140">
        <v>2164709.35</v>
      </c>
      <c r="C21" s="141" t="s">
        <v>25</v>
      </c>
      <c r="D21" s="136">
        <v>2164709.35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17" sqref="B17"/>
    </sheetView>
  </sheetViews>
  <sheetFormatPr defaultColWidth="9.14166666666667" defaultRowHeight="14.25" customHeight="1" outlineLevelRow="7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54" t="s">
        <v>255</v>
      </c>
    </row>
    <row r="2" ht="28.5" customHeight="1" spans="1:6">
      <c r="A2" s="26" t="s">
        <v>256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"单位名称："&amp;"云南省乡村产业发展中心"</f>
        <v>单位名称：云南省乡村产业发展中心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128</v>
      </c>
      <c r="B4" s="9" t="s">
        <v>48</v>
      </c>
      <c r="C4" s="9" t="s">
        <v>49</v>
      </c>
      <c r="D4" s="15" t="s">
        <v>257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 t="s">
        <v>258</v>
      </c>
      <c r="C7" s="29"/>
      <c r="D7" s="22"/>
      <c r="E7" s="22"/>
      <c r="F7" s="22"/>
    </row>
    <row r="8" ht="17.25" customHeight="1" spans="1:6">
      <c r="A8" s="103" t="s">
        <v>94</v>
      </c>
      <c r="B8" s="104"/>
      <c r="C8" s="104" t="s">
        <v>94</v>
      </c>
      <c r="D8" s="22"/>
      <c r="E8" s="22"/>
      <c r="F8" s="22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9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3"/>
      <c r="P1" s="43"/>
      <c r="Q1" s="91" t="s">
        <v>259</v>
      </c>
    </row>
    <row r="2" ht="27.75" customHeight="1" spans="1:17">
      <c r="A2" s="55" t="s">
        <v>260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"单位名称："&amp;"云南省乡村产业发展中心"</f>
        <v>单位名称：云南省乡村产业发展中心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119</v>
      </c>
    </row>
    <row r="4" ht="15.75" customHeight="1" spans="1:17">
      <c r="A4" s="9" t="s">
        <v>261</v>
      </c>
      <c r="B4" s="71" t="s">
        <v>262</v>
      </c>
      <c r="C4" s="71" t="s">
        <v>263</v>
      </c>
      <c r="D4" s="71" t="s">
        <v>264</v>
      </c>
      <c r="E4" s="71" t="s">
        <v>265</v>
      </c>
      <c r="F4" s="71" t="s">
        <v>266</v>
      </c>
      <c r="G4" s="72" t="s">
        <v>135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267</v>
      </c>
      <c r="J5" s="76" t="s">
        <v>268</v>
      </c>
      <c r="K5" s="77" t="s">
        <v>269</v>
      </c>
      <c r="L5" s="78" t="s">
        <v>270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142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66500</v>
      </c>
      <c r="G8" s="22">
        <v>79500</v>
      </c>
      <c r="H8" s="22">
        <v>79500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200</v>
      </c>
      <c r="B9" s="85" t="s">
        <v>271</v>
      </c>
      <c r="C9" s="85" t="s">
        <v>272</v>
      </c>
      <c r="D9" s="98" t="s">
        <v>273</v>
      </c>
      <c r="E9" s="99">
        <v>1</v>
      </c>
      <c r="F9" s="22">
        <v>9000</v>
      </c>
      <c r="G9" s="22">
        <v>9000</v>
      </c>
      <c r="H9" s="22">
        <v>9000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200</v>
      </c>
      <c r="B10" s="85" t="s">
        <v>274</v>
      </c>
      <c r="C10" s="85" t="s">
        <v>275</v>
      </c>
      <c r="D10" s="98" t="s">
        <v>276</v>
      </c>
      <c r="E10" s="99">
        <v>1000</v>
      </c>
      <c r="F10" s="22">
        <v>20000</v>
      </c>
      <c r="G10" s="22">
        <v>20000</v>
      </c>
      <c r="H10" s="22">
        <v>20000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200</v>
      </c>
      <c r="B11" s="85" t="s">
        <v>277</v>
      </c>
      <c r="C11" s="85" t="s">
        <v>278</v>
      </c>
      <c r="D11" s="98" t="s">
        <v>273</v>
      </c>
      <c r="E11" s="99">
        <v>1</v>
      </c>
      <c r="F11" s="22">
        <v>6000</v>
      </c>
      <c r="G11" s="22">
        <v>6000</v>
      </c>
      <c r="H11" s="22">
        <v>6000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166</v>
      </c>
      <c r="B12" s="85" t="s">
        <v>279</v>
      </c>
      <c r="C12" s="85" t="s">
        <v>280</v>
      </c>
      <c r="D12" s="98" t="s">
        <v>281</v>
      </c>
      <c r="E12" s="99">
        <v>1</v>
      </c>
      <c r="F12" s="22"/>
      <c r="G12" s="22">
        <v>4000</v>
      </c>
      <c r="H12" s="22">
        <v>4000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7" t="s">
        <v>166</v>
      </c>
      <c r="B13" s="85" t="s">
        <v>282</v>
      </c>
      <c r="C13" s="85" t="s">
        <v>283</v>
      </c>
      <c r="D13" s="98" t="s">
        <v>281</v>
      </c>
      <c r="E13" s="99">
        <v>1</v>
      </c>
      <c r="F13" s="22"/>
      <c r="G13" s="22">
        <v>5000</v>
      </c>
      <c r="H13" s="22">
        <v>5000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7" t="s">
        <v>166</v>
      </c>
      <c r="B14" s="85" t="s">
        <v>284</v>
      </c>
      <c r="C14" s="85" t="s">
        <v>285</v>
      </c>
      <c r="D14" s="98" t="s">
        <v>281</v>
      </c>
      <c r="E14" s="99">
        <v>1</v>
      </c>
      <c r="F14" s="22"/>
      <c r="G14" s="22">
        <v>4000</v>
      </c>
      <c r="H14" s="22">
        <v>4000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7" t="s">
        <v>173</v>
      </c>
      <c r="B15" s="85" t="s">
        <v>286</v>
      </c>
      <c r="C15" s="85" t="s">
        <v>287</v>
      </c>
      <c r="D15" s="98" t="s">
        <v>273</v>
      </c>
      <c r="E15" s="99">
        <v>5</v>
      </c>
      <c r="F15" s="22">
        <v>7500</v>
      </c>
      <c r="G15" s="22">
        <v>7500</v>
      </c>
      <c r="H15" s="22">
        <v>7500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7" t="s">
        <v>173</v>
      </c>
      <c r="B16" s="85" t="s">
        <v>288</v>
      </c>
      <c r="C16" s="85" t="s">
        <v>289</v>
      </c>
      <c r="D16" s="98" t="s">
        <v>290</v>
      </c>
      <c r="E16" s="99">
        <v>1</v>
      </c>
      <c r="F16" s="22">
        <v>2000</v>
      </c>
      <c r="G16" s="22">
        <v>2000</v>
      </c>
      <c r="H16" s="22">
        <v>2000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7" t="s">
        <v>173</v>
      </c>
      <c r="B17" s="85" t="s">
        <v>291</v>
      </c>
      <c r="C17" s="85" t="s">
        <v>292</v>
      </c>
      <c r="D17" s="98" t="s">
        <v>273</v>
      </c>
      <c r="E17" s="99">
        <v>2</v>
      </c>
      <c r="F17" s="22">
        <v>2000</v>
      </c>
      <c r="G17" s="22">
        <v>2000</v>
      </c>
      <c r="H17" s="22">
        <v>2000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7" t="s">
        <v>173</v>
      </c>
      <c r="B18" s="85" t="s">
        <v>187</v>
      </c>
      <c r="C18" s="85" t="s">
        <v>293</v>
      </c>
      <c r="D18" s="98" t="s">
        <v>281</v>
      </c>
      <c r="E18" s="99">
        <v>1</v>
      </c>
      <c r="F18" s="22">
        <v>20000</v>
      </c>
      <c r="G18" s="22">
        <v>20000</v>
      </c>
      <c r="H18" s="22">
        <v>20000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88" t="s">
        <v>94</v>
      </c>
      <c r="B19" s="89"/>
      <c r="C19" s="89"/>
      <c r="D19" s="89"/>
      <c r="E19" s="96"/>
      <c r="F19" s="22">
        <v>66500</v>
      </c>
      <c r="G19" s="22">
        <v>79500</v>
      </c>
      <c r="H19" s="22">
        <v>79500</v>
      </c>
      <c r="I19" s="22"/>
      <c r="J19" s="22"/>
      <c r="K19" s="22"/>
      <c r="L19" s="22"/>
      <c r="M19" s="22"/>
      <c r="N19" s="22"/>
      <c r="O19" s="22"/>
      <c r="P19" s="22"/>
      <c r="Q19" s="22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C19" sqref="C19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294</v>
      </c>
    </row>
    <row r="2" ht="27.75" customHeight="1" spans="1:14">
      <c r="A2" s="55" t="s">
        <v>295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"单位名称："&amp;"云南省乡村产业发展中心"</f>
        <v>单位名称：云南省乡村产业发展中心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119</v>
      </c>
    </row>
    <row r="4" ht="15.75" customHeight="1" spans="1:14">
      <c r="A4" s="9" t="s">
        <v>261</v>
      </c>
      <c r="B4" s="71" t="s">
        <v>296</v>
      </c>
      <c r="C4" s="71" t="s">
        <v>297</v>
      </c>
      <c r="D4" s="72" t="s">
        <v>135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267</v>
      </c>
      <c r="G5" s="76" t="s">
        <v>268</v>
      </c>
      <c r="H5" s="77" t="s">
        <v>269</v>
      </c>
      <c r="I5" s="78" t="s">
        <v>270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142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 t="s">
        <v>258</v>
      </c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94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D16" sqref="D16"/>
    </sheetView>
  </sheetViews>
  <sheetFormatPr defaultColWidth="9.14166666666667" defaultRowHeight="14.25" customHeight="1" outlineLevelRow="7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4"/>
      <c r="W1" s="43"/>
      <c r="X1" s="43" t="s">
        <v>298</v>
      </c>
    </row>
    <row r="2" ht="27.75" customHeight="1" spans="1:24">
      <c r="A2" s="55" t="s">
        <v>299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"单位名称："&amp;"云南省乡村产业发展中心"</f>
        <v>单位名称：云南省乡村产业发展中心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119</v>
      </c>
    </row>
    <row r="4" ht="19.5" customHeight="1" spans="1:24">
      <c r="A4" s="15" t="s">
        <v>300</v>
      </c>
      <c r="B4" s="10" t="s">
        <v>135</v>
      </c>
      <c r="C4" s="11"/>
      <c r="D4" s="11"/>
      <c r="E4" s="61" t="s">
        <v>301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302</v>
      </c>
      <c r="E5" s="61" t="s">
        <v>303</v>
      </c>
      <c r="F5" s="61" t="s">
        <v>304</v>
      </c>
      <c r="G5" s="61" t="s">
        <v>305</v>
      </c>
      <c r="H5" s="61" t="s">
        <v>306</v>
      </c>
      <c r="I5" s="61" t="s">
        <v>307</v>
      </c>
      <c r="J5" s="61" t="s">
        <v>308</v>
      </c>
      <c r="K5" s="61" t="s">
        <v>309</v>
      </c>
      <c r="L5" s="61" t="s">
        <v>310</v>
      </c>
      <c r="M5" s="61" t="s">
        <v>311</v>
      </c>
      <c r="N5" s="61" t="s">
        <v>312</v>
      </c>
      <c r="O5" s="61" t="s">
        <v>313</v>
      </c>
      <c r="P5" s="61" t="s">
        <v>314</v>
      </c>
      <c r="Q5" s="61" t="s">
        <v>315</v>
      </c>
      <c r="R5" s="61" t="s">
        <v>316</v>
      </c>
      <c r="S5" s="61" t="s">
        <v>317</v>
      </c>
      <c r="T5" s="61" t="s">
        <v>318</v>
      </c>
      <c r="U5" s="61" t="s">
        <v>319</v>
      </c>
      <c r="V5" s="61" t="s">
        <v>320</v>
      </c>
      <c r="W5" s="61" t="s">
        <v>321</v>
      </c>
      <c r="X5" s="61" t="s">
        <v>322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 t="s">
        <v>258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B10" sqref="B10"/>
    </sheetView>
  </sheetViews>
  <sheetFormatPr defaultColWidth="9.14166666666667" defaultRowHeight="12" customHeight="1" outlineLevelRow="6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3" t="s">
        <v>323</v>
      </c>
    </row>
    <row r="2" ht="28.5" customHeight="1" spans="1:10">
      <c r="A2" s="44" t="s">
        <v>324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"单位名称："&amp;"云南省乡村产业发展中心"</f>
        <v>单位名称：云南省乡村产业发展中心</v>
      </c>
    </row>
    <row r="4" ht="44.25" customHeight="1" spans="1:10">
      <c r="A4" s="46" t="s">
        <v>211</v>
      </c>
      <c r="B4" s="46" t="s">
        <v>212</v>
      </c>
      <c r="C4" s="46" t="s">
        <v>213</v>
      </c>
      <c r="D4" s="46" t="s">
        <v>214</v>
      </c>
      <c r="E4" s="46" t="s">
        <v>215</v>
      </c>
      <c r="F4" s="47" t="s">
        <v>216</v>
      </c>
      <c r="G4" s="46" t="s">
        <v>217</v>
      </c>
      <c r="H4" s="47" t="s">
        <v>218</v>
      </c>
      <c r="I4" s="47" t="s">
        <v>219</v>
      </c>
      <c r="J4" s="46" t="s">
        <v>220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 t="s">
        <v>258</v>
      </c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2"/>
  <sheetViews>
    <sheetView showZeros="0" workbookViewId="0">
      <selection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325</v>
      </c>
    </row>
    <row r="2" ht="30.65" customHeight="1" spans="1:8">
      <c r="A2" s="35" t="s">
        <v>326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"单位名称："&amp;"云南省乡村产业发展中心"</f>
        <v>单位名称：云南省乡村产业发展中心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128</v>
      </c>
      <c r="B4" s="36" t="s">
        <v>327</v>
      </c>
      <c r="C4" s="36" t="s">
        <v>328</v>
      </c>
      <c r="D4" s="36" t="s">
        <v>329</v>
      </c>
      <c r="E4" s="36" t="s">
        <v>330</v>
      </c>
      <c r="F4" s="36" t="s">
        <v>331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265</v>
      </c>
      <c r="G5" s="36" t="s">
        <v>332</v>
      </c>
      <c r="H5" s="36" t="s">
        <v>333</v>
      </c>
    </row>
    <row r="6" ht="18.75" customHeight="1" spans="1:8">
      <c r="A6" s="37" t="s">
        <v>111</v>
      </c>
      <c r="B6" s="37" t="s">
        <v>112</v>
      </c>
      <c r="C6" s="37" t="s">
        <v>113</v>
      </c>
      <c r="D6" s="37" t="s">
        <v>114</v>
      </c>
      <c r="E6" s="37" t="s">
        <v>115</v>
      </c>
      <c r="F6" s="37" t="s">
        <v>116</v>
      </c>
      <c r="G6" s="37" t="s">
        <v>334</v>
      </c>
      <c r="H6" s="37" t="s">
        <v>335</v>
      </c>
    </row>
    <row r="7" ht="29.9" customHeight="1" spans="1:8">
      <c r="A7" s="38" t="s">
        <v>45</v>
      </c>
      <c r="B7" s="38" t="s">
        <v>336</v>
      </c>
      <c r="C7" s="38" t="s">
        <v>278</v>
      </c>
      <c r="D7" s="38" t="s">
        <v>337</v>
      </c>
      <c r="E7" s="36" t="s">
        <v>273</v>
      </c>
      <c r="F7" s="39">
        <v>1</v>
      </c>
      <c r="G7" s="40">
        <v>6000</v>
      </c>
      <c r="H7" s="40">
        <v>6000</v>
      </c>
    </row>
    <row r="8" ht="29.9" customHeight="1" spans="1:8">
      <c r="A8" s="38" t="s">
        <v>45</v>
      </c>
      <c r="B8" s="38" t="s">
        <v>336</v>
      </c>
      <c r="C8" s="38" t="s">
        <v>272</v>
      </c>
      <c r="D8" s="38" t="s">
        <v>338</v>
      </c>
      <c r="E8" s="36" t="s">
        <v>273</v>
      </c>
      <c r="F8" s="39">
        <v>1</v>
      </c>
      <c r="G8" s="40">
        <v>9000</v>
      </c>
      <c r="H8" s="40">
        <v>9000</v>
      </c>
    </row>
    <row r="9" ht="29.9" customHeight="1" spans="1:8">
      <c r="A9" s="38" t="s">
        <v>45</v>
      </c>
      <c r="B9" s="38" t="s">
        <v>336</v>
      </c>
      <c r="C9" s="38" t="s">
        <v>287</v>
      </c>
      <c r="D9" s="38" t="s">
        <v>286</v>
      </c>
      <c r="E9" s="36" t="s">
        <v>273</v>
      </c>
      <c r="F9" s="39">
        <v>5</v>
      </c>
      <c r="G9" s="40">
        <v>1500</v>
      </c>
      <c r="H9" s="40">
        <v>7500</v>
      </c>
    </row>
    <row r="10" ht="29.9" customHeight="1" spans="1:8">
      <c r="A10" s="38" t="s">
        <v>45</v>
      </c>
      <c r="B10" s="38" t="s">
        <v>336</v>
      </c>
      <c r="C10" s="38" t="s">
        <v>292</v>
      </c>
      <c r="D10" s="38" t="s">
        <v>291</v>
      </c>
      <c r="E10" s="36" t="s">
        <v>273</v>
      </c>
      <c r="F10" s="39">
        <v>2</v>
      </c>
      <c r="G10" s="40">
        <v>1000</v>
      </c>
      <c r="H10" s="40">
        <v>2000</v>
      </c>
    </row>
    <row r="11" ht="20.15" customHeight="1" spans="1:8">
      <c r="A11" s="36" t="s">
        <v>30</v>
      </c>
      <c r="B11" s="36"/>
      <c r="C11" s="36"/>
      <c r="D11" s="36"/>
      <c r="E11" s="36"/>
      <c r="F11" s="39">
        <v>9</v>
      </c>
      <c r="G11" s="40"/>
      <c r="H11" s="40">
        <v>24500</v>
      </c>
    </row>
    <row r="12" ht="19.5" customHeight="1" spans="1:8">
      <c r="A12" s="38" t="s">
        <v>339</v>
      </c>
      <c r="B12" s="38"/>
      <c r="C12" s="38"/>
      <c r="D12" s="38"/>
      <c r="E12" s="38"/>
      <c r="F12" s="41"/>
      <c r="G12" s="42"/>
      <c r="H12" s="42"/>
    </row>
  </sheetData>
  <mergeCells count="9">
    <mergeCell ref="A2:H2"/>
    <mergeCell ref="F4:H4"/>
    <mergeCell ref="A11:E11"/>
    <mergeCell ref="A12:H12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E27" sqref="E27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340</v>
      </c>
    </row>
    <row r="2" ht="27.75" customHeight="1" spans="1:11">
      <c r="A2" s="26" t="s">
        <v>341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"单位名称："&amp;"云南省乡村产业发展中心"</f>
        <v>单位名称：云南省乡村产业发展中心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119</v>
      </c>
    </row>
    <row r="4" ht="21.75" customHeight="1" spans="1:11">
      <c r="A4" s="8" t="s">
        <v>196</v>
      </c>
      <c r="B4" s="8" t="s">
        <v>130</v>
      </c>
      <c r="C4" s="8" t="s">
        <v>197</v>
      </c>
      <c r="D4" s="9" t="s">
        <v>131</v>
      </c>
      <c r="E4" s="9" t="s">
        <v>132</v>
      </c>
      <c r="F4" s="9" t="s">
        <v>133</v>
      </c>
      <c r="G4" s="9" t="s">
        <v>134</v>
      </c>
      <c r="H4" s="15" t="s">
        <v>30</v>
      </c>
      <c r="I4" s="10" t="s">
        <v>342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 t="s">
        <v>258</v>
      </c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94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G19" sqref="G1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343</v>
      </c>
    </row>
    <row r="2" ht="27.75" customHeight="1" spans="1:7">
      <c r="A2" s="3" t="s">
        <v>344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"单位名称："&amp;"云南省乡村产业发展中心"</f>
        <v>单位名称：云南省乡村产业发展中心</v>
      </c>
      <c r="B3" s="5"/>
      <c r="C3" s="5"/>
      <c r="D3" s="5"/>
      <c r="E3" s="6"/>
      <c r="F3" s="6"/>
      <c r="G3" s="7" t="s">
        <v>119</v>
      </c>
    </row>
    <row r="4" ht="21.75" customHeight="1" spans="1:7">
      <c r="A4" s="8" t="s">
        <v>197</v>
      </c>
      <c r="B4" s="8" t="s">
        <v>196</v>
      </c>
      <c r="C4" s="8" t="s">
        <v>130</v>
      </c>
      <c r="D4" s="9" t="s">
        <v>345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346</v>
      </c>
      <c r="F5" s="9" t="s">
        <v>347</v>
      </c>
      <c r="G5" s="9" t="s">
        <v>348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160000</v>
      </c>
      <c r="F8" s="22">
        <v>160000</v>
      </c>
      <c r="G8" s="22">
        <v>160000</v>
      </c>
    </row>
    <row r="9" ht="29.9" customHeight="1" spans="1:7">
      <c r="A9" s="20"/>
      <c r="B9" s="20" t="s">
        <v>349</v>
      </c>
      <c r="C9" s="20" t="s">
        <v>200</v>
      </c>
      <c r="D9" s="20" t="s">
        <v>350</v>
      </c>
      <c r="E9" s="22">
        <v>160000</v>
      </c>
      <c r="F9" s="22">
        <v>160000</v>
      </c>
      <c r="G9" s="22">
        <v>160000</v>
      </c>
    </row>
    <row r="10" ht="18.75" customHeight="1" spans="1:7">
      <c r="A10" s="23" t="s">
        <v>30</v>
      </c>
      <c r="B10" s="24" t="s">
        <v>351</v>
      </c>
      <c r="C10" s="24"/>
      <c r="D10" s="25"/>
      <c r="E10" s="22">
        <v>160000</v>
      </c>
      <c r="F10" s="22">
        <v>160000</v>
      </c>
      <c r="G10" s="22">
        <v>160000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"单位名称："&amp;"云南省乡村产业发展中心"</f>
        <v>单位名称：云南省乡村产业发展中心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2164709.35</v>
      </c>
      <c r="D8" s="120">
        <v>2164709.35</v>
      </c>
      <c r="E8" s="87">
        <v>2164709.35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6" t="s">
        <v>30</v>
      </c>
      <c r="B9" s="167"/>
      <c r="C9" s="120">
        <v>2164709.35</v>
      </c>
      <c r="D9" s="120">
        <v>2164709.35</v>
      </c>
      <c r="E9" s="87">
        <v>2164709.35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"单位名称："&amp;"云南省乡村产业发展中心"</f>
        <v>单位名称：云南省乡村产业发展中心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5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20">
        <v>203812.19</v>
      </c>
      <c r="D7" s="120">
        <v>203812.19</v>
      </c>
      <c r="E7" s="120">
        <v>203812.19</v>
      </c>
      <c r="F7" s="120"/>
      <c r="G7" s="87"/>
      <c r="H7" s="120"/>
      <c r="I7" s="120"/>
      <c r="J7" s="120"/>
      <c r="K7" s="120"/>
      <c r="L7" s="120"/>
      <c r="M7" s="87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194496.72</v>
      </c>
      <c r="D8" s="120">
        <v>194496.72</v>
      </c>
      <c r="E8" s="120">
        <v>194496.72</v>
      </c>
      <c r="F8" s="120"/>
      <c r="G8" s="87"/>
      <c r="H8" s="120"/>
      <c r="I8" s="120"/>
      <c r="J8" s="120"/>
      <c r="K8" s="120"/>
      <c r="L8" s="120"/>
      <c r="M8" s="87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4860</v>
      </c>
      <c r="D9" s="120">
        <v>4860</v>
      </c>
      <c r="E9" s="120">
        <v>4860</v>
      </c>
      <c r="F9" s="120"/>
      <c r="G9" s="87"/>
      <c r="H9" s="120"/>
      <c r="I9" s="120"/>
      <c r="J9" s="120"/>
      <c r="K9" s="120"/>
      <c r="L9" s="120"/>
      <c r="M9" s="87"/>
      <c r="N9" s="120"/>
      <c r="O9" s="120"/>
    </row>
    <row r="10" ht="20.25" customHeight="1" spans="1:15">
      <c r="A10" s="129" t="s">
        <v>65</v>
      </c>
      <c r="B10" s="129" t="s">
        <v>66</v>
      </c>
      <c r="C10" s="120">
        <v>189636.72</v>
      </c>
      <c r="D10" s="120">
        <v>189636.72</v>
      </c>
      <c r="E10" s="120">
        <v>189636.72</v>
      </c>
      <c r="F10" s="120"/>
      <c r="G10" s="87"/>
      <c r="H10" s="120"/>
      <c r="I10" s="120"/>
      <c r="J10" s="120"/>
      <c r="K10" s="120"/>
      <c r="L10" s="120"/>
      <c r="M10" s="87"/>
      <c r="N10" s="120"/>
      <c r="O10" s="120"/>
    </row>
    <row r="11" ht="20.25" customHeight="1" spans="1:15">
      <c r="A11" s="128" t="s">
        <v>67</v>
      </c>
      <c r="B11" s="128" t="s">
        <v>68</v>
      </c>
      <c r="C11" s="120">
        <v>9315.47</v>
      </c>
      <c r="D11" s="120">
        <v>9315.47</v>
      </c>
      <c r="E11" s="120">
        <v>9315.47</v>
      </c>
      <c r="F11" s="120"/>
      <c r="G11" s="87"/>
      <c r="H11" s="120"/>
      <c r="I11" s="120"/>
      <c r="J11" s="120"/>
      <c r="K11" s="120"/>
      <c r="L11" s="120"/>
      <c r="M11" s="87"/>
      <c r="N11" s="120"/>
      <c r="O11" s="120"/>
    </row>
    <row r="12" ht="20.25" customHeight="1" spans="1:15">
      <c r="A12" s="129" t="s">
        <v>69</v>
      </c>
      <c r="B12" s="129" t="s">
        <v>68</v>
      </c>
      <c r="C12" s="120">
        <v>9315.47</v>
      </c>
      <c r="D12" s="120">
        <v>9315.47</v>
      </c>
      <c r="E12" s="120">
        <v>9315.47</v>
      </c>
      <c r="F12" s="120"/>
      <c r="G12" s="87"/>
      <c r="H12" s="120"/>
      <c r="I12" s="120"/>
      <c r="J12" s="120"/>
      <c r="K12" s="120"/>
      <c r="L12" s="120"/>
      <c r="M12" s="87"/>
      <c r="N12" s="120"/>
      <c r="O12" s="120"/>
    </row>
    <row r="13" ht="20.25" customHeight="1" spans="1:15">
      <c r="A13" s="29" t="s">
        <v>70</v>
      </c>
      <c r="B13" s="29" t="s">
        <v>71</v>
      </c>
      <c r="C13" s="120">
        <v>238135.35</v>
      </c>
      <c r="D13" s="120">
        <v>238135.35</v>
      </c>
      <c r="E13" s="120">
        <v>238135.35</v>
      </c>
      <c r="F13" s="120"/>
      <c r="G13" s="87"/>
      <c r="H13" s="120"/>
      <c r="I13" s="120"/>
      <c r="J13" s="120"/>
      <c r="K13" s="120"/>
      <c r="L13" s="120"/>
      <c r="M13" s="87"/>
      <c r="N13" s="120"/>
      <c r="O13" s="120"/>
    </row>
    <row r="14" ht="20.25" customHeight="1" spans="1:15">
      <c r="A14" s="128" t="s">
        <v>72</v>
      </c>
      <c r="B14" s="128" t="s">
        <v>73</v>
      </c>
      <c r="C14" s="120">
        <v>238135.35</v>
      </c>
      <c r="D14" s="120">
        <v>238135.35</v>
      </c>
      <c r="E14" s="120">
        <v>238135.35</v>
      </c>
      <c r="F14" s="120"/>
      <c r="G14" s="87"/>
      <c r="H14" s="120"/>
      <c r="I14" s="120"/>
      <c r="J14" s="120"/>
      <c r="K14" s="120"/>
      <c r="L14" s="120"/>
      <c r="M14" s="87"/>
      <c r="N14" s="120"/>
      <c r="O14" s="120"/>
    </row>
    <row r="15" ht="20.25" customHeight="1" spans="1:15">
      <c r="A15" s="129" t="s">
        <v>74</v>
      </c>
      <c r="B15" s="129" t="s">
        <v>75</v>
      </c>
      <c r="C15" s="120">
        <v>118522.95</v>
      </c>
      <c r="D15" s="120">
        <v>118522.95</v>
      </c>
      <c r="E15" s="120">
        <v>118522.95</v>
      </c>
      <c r="F15" s="120"/>
      <c r="G15" s="87"/>
      <c r="H15" s="120"/>
      <c r="I15" s="120"/>
      <c r="J15" s="120"/>
      <c r="K15" s="120"/>
      <c r="L15" s="120"/>
      <c r="M15" s="87"/>
      <c r="N15" s="120"/>
      <c r="O15" s="120"/>
    </row>
    <row r="16" ht="20.25" customHeight="1" spans="1:15">
      <c r="A16" s="129" t="s">
        <v>76</v>
      </c>
      <c r="B16" s="129" t="s">
        <v>77</v>
      </c>
      <c r="C16" s="120">
        <v>112241.4</v>
      </c>
      <c r="D16" s="120">
        <v>112241.4</v>
      </c>
      <c r="E16" s="120">
        <v>112241.4</v>
      </c>
      <c r="F16" s="120"/>
      <c r="G16" s="87"/>
      <c r="H16" s="120"/>
      <c r="I16" s="120"/>
      <c r="J16" s="120"/>
      <c r="K16" s="120"/>
      <c r="L16" s="120"/>
      <c r="M16" s="87"/>
      <c r="N16" s="120"/>
      <c r="O16" s="120"/>
    </row>
    <row r="17" ht="20.25" customHeight="1" spans="1:15">
      <c r="A17" s="129" t="s">
        <v>78</v>
      </c>
      <c r="B17" s="129" t="s">
        <v>79</v>
      </c>
      <c r="C17" s="120">
        <v>7371</v>
      </c>
      <c r="D17" s="120">
        <v>7371</v>
      </c>
      <c r="E17" s="120">
        <v>7371</v>
      </c>
      <c r="F17" s="120"/>
      <c r="G17" s="87"/>
      <c r="H17" s="120"/>
      <c r="I17" s="120"/>
      <c r="J17" s="120"/>
      <c r="K17" s="120"/>
      <c r="L17" s="120"/>
      <c r="M17" s="87"/>
      <c r="N17" s="120"/>
      <c r="O17" s="120"/>
    </row>
    <row r="18" ht="20.25" customHeight="1" spans="1:15">
      <c r="A18" s="29" t="s">
        <v>80</v>
      </c>
      <c r="B18" s="29" t="s">
        <v>81</v>
      </c>
      <c r="C18" s="120">
        <v>1581624.93</v>
      </c>
      <c r="D18" s="120">
        <v>1581624.93</v>
      </c>
      <c r="E18" s="120">
        <v>1421624.93</v>
      </c>
      <c r="F18" s="120">
        <v>160000</v>
      </c>
      <c r="G18" s="87"/>
      <c r="H18" s="120"/>
      <c r="I18" s="120"/>
      <c r="J18" s="120"/>
      <c r="K18" s="120"/>
      <c r="L18" s="120"/>
      <c r="M18" s="87"/>
      <c r="N18" s="120"/>
      <c r="O18" s="120"/>
    </row>
    <row r="19" ht="20.25" customHeight="1" spans="1:15">
      <c r="A19" s="128" t="s">
        <v>82</v>
      </c>
      <c r="B19" s="128" t="s">
        <v>83</v>
      </c>
      <c r="C19" s="120">
        <v>1581624.93</v>
      </c>
      <c r="D19" s="120">
        <v>1581624.93</v>
      </c>
      <c r="E19" s="120">
        <v>1421624.93</v>
      </c>
      <c r="F19" s="120">
        <v>160000</v>
      </c>
      <c r="G19" s="87"/>
      <c r="H19" s="120"/>
      <c r="I19" s="120"/>
      <c r="J19" s="120"/>
      <c r="K19" s="120"/>
      <c r="L19" s="120"/>
      <c r="M19" s="87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1421624.93</v>
      </c>
      <c r="D20" s="120">
        <v>1421624.93</v>
      </c>
      <c r="E20" s="120">
        <v>1421624.93</v>
      </c>
      <c r="F20" s="120"/>
      <c r="G20" s="87"/>
      <c r="H20" s="120"/>
      <c r="I20" s="120"/>
      <c r="J20" s="120"/>
      <c r="K20" s="120"/>
      <c r="L20" s="120"/>
      <c r="M20" s="87"/>
      <c r="N20" s="120"/>
      <c r="O20" s="120"/>
    </row>
    <row r="21" ht="20.25" customHeight="1" spans="1:15">
      <c r="A21" s="129" t="s">
        <v>86</v>
      </c>
      <c r="B21" s="129" t="s">
        <v>87</v>
      </c>
      <c r="C21" s="120">
        <v>160000</v>
      </c>
      <c r="D21" s="120">
        <v>160000</v>
      </c>
      <c r="E21" s="120"/>
      <c r="F21" s="120">
        <v>160000</v>
      </c>
      <c r="G21" s="87"/>
      <c r="H21" s="120"/>
      <c r="I21" s="120"/>
      <c r="J21" s="120"/>
      <c r="K21" s="120"/>
      <c r="L21" s="120"/>
      <c r="M21" s="87"/>
      <c r="N21" s="120"/>
      <c r="O21" s="120"/>
    </row>
    <row r="22" ht="20.25" customHeight="1" spans="1:15">
      <c r="A22" s="29" t="s">
        <v>88</v>
      </c>
      <c r="B22" s="29" t="s">
        <v>89</v>
      </c>
      <c r="C22" s="120">
        <v>141136.88</v>
      </c>
      <c r="D22" s="120">
        <v>141136.88</v>
      </c>
      <c r="E22" s="120">
        <v>141136.88</v>
      </c>
      <c r="F22" s="120"/>
      <c r="G22" s="87"/>
      <c r="H22" s="120"/>
      <c r="I22" s="120"/>
      <c r="J22" s="120"/>
      <c r="K22" s="120"/>
      <c r="L22" s="120"/>
      <c r="M22" s="87"/>
      <c r="N22" s="120"/>
      <c r="O22" s="120"/>
    </row>
    <row r="23" ht="20.25" customHeight="1" spans="1:15">
      <c r="A23" s="128" t="s">
        <v>90</v>
      </c>
      <c r="B23" s="128" t="s">
        <v>91</v>
      </c>
      <c r="C23" s="120">
        <v>141136.88</v>
      </c>
      <c r="D23" s="120">
        <v>141136.88</v>
      </c>
      <c r="E23" s="120">
        <v>141136.88</v>
      </c>
      <c r="F23" s="120"/>
      <c r="G23" s="87"/>
      <c r="H23" s="120"/>
      <c r="I23" s="120"/>
      <c r="J23" s="120"/>
      <c r="K23" s="120"/>
      <c r="L23" s="120"/>
      <c r="M23" s="87"/>
      <c r="N23" s="120"/>
      <c r="O23" s="120"/>
    </row>
    <row r="24" ht="20.25" customHeight="1" spans="1:15">
      <c r="A24" s="129" t="s">
        <v>92</v>
      </c>
      <c r="B24" s="129" t="s">
        <v>93</v>
      </c>
      <c r="C24" s="120">
        <v>141136.88</v>
      </c>
      <c r="D24" s="120">
        <v>141136.88</v>
      </c>
      <c r="E24" s="120">
        <v>141136.88</v>
      </c>
      <c r="F24" s="120"/>
      <c r="G24" s="87"/>
      <c r="H24" s="120"/>
      <c r="I24" s="120"/>
      <c r="J24" s="120"/>
      <c r="K24" s="120"/>
      <c r="L24" s="120"/>
      <c r="M24" s="87"/>
      <c r="N24" s="120"/>
      <c r="O24" s="120"/>
    </row>
    <row r="25" ht="17.25" customHeight="1" spans="1:15">
      <c r="A25" s="103" t="s">
        <v>94</v>
      </c>
      <c r="B25" s="104" t="s">
        <v>94</v>
      </c>
      <c r="C25" s="120">
        <v>2164709.35</v>
      </c>
      <c r="D25" s="120">
        <v>2164709.35</v>
      </c>
      <c r="E25" s="120">
        <v>2004709.35</v>
      </c>
      <c r="F25" s="120">
        <v>160000</v>
      </c>
      <c r="G25" s="87"/>
      <c r="H25" s="120"/>
      <c r="I25" s="120"/>
      <c r="J25" s="120"/>
      <c r="K25" s="120"/>
      <c r="L25" s="120"/>
      <c r="M25" s="87"/>
      <c r="N25" s="120"/>
      <c r="O25" s="120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1" t="s">
        <v>95</v>
      </c>
    </row>
    <row r="2" ht="31.5" customHeight="1" spans="1:4">
      <c r="A2" s="44" t="s">
        <v>96</v>
      </c>
      <c r="B2" s="132"/>
      <c r="C2" s="132"/>
      <c r="D2" s="132"/>
    </row>
    <row r="3" ht="17.25" customHeight="1" spans="1:4">
      <c r="A3" s="4" t="str">
        <f>"单位名称："&amp;"云南省乡村产业发展中心"</f>
        <v>单位名称：云南省乡村产业发展中心</v>
      </c>
      <c r="B3" s="133"/>
      <c r="C3" s="133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97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98</v>
      </c>
      <c r="B7" s="136">
        <v>2164709.35</v>
      </c>
      <c r="C7" s="137" t="s">
        <v>99</v>
      </c>
      <c r="D7" s="136">
        <v>2164709.35</v>
      </c>
    </row>
    <row r="8" ht="29.15" customHeight="1" spans="1:4">
      <c r="A8" s="138" t="s">
        <v>100</v>
      </c>
      <c r="B8" s="87">
        <v>2164709.35</v>
      </c>
      <c r="C8" s="110" t="str">
        <f>"（一）"&amp;"社会保障和就业支出"</f>
        <v>（一）社会保障和就业支出</v>
      </c>
      <c r="D8" s="87">
        <v>203812.19</v>
      </c>
    </row>
    <row r="9" ht="29.15" customHeight="1" spans="1:4">
      <c r="A9" s="138" t="s">
        <v>101</v>
      </c>
      <c r="B9" s="87"/>
      <c r="C9" s="110" t="str">
        <f>"（二）"&amp;"卫生健康支出"</f>
        <v>（二）卫生健康支出</v>
      </c>
      <c r="D9" s="87">
        <v>238135.35</v>
      </c>
    </row>
    <row r="10" ht="29.15" customHeight="1" spans="1:4">
      <c r="A10" s="138" t="s">
        <v>102</v>
      </c>
      <c r="B10" s="87"/>
      <c r="C10" s="110" t="str">
        <f>"（三）"&amp;"农林水支出"</f>
        <v>（三）农林水支出</v>
      </c>
      <c r="D10" s="87">
        <v>1581624.93</v>
      </c>
    </row>
    <row r="11" ht="29.15" customHeight="1" spans="1:4">
      <c r="A11" s="139" t="s">
        <v>103</v>
      </c>
      <c r="B11" s="140"/>
      <c r="C11" s="110" t="str">
        <f>"（四）"&amp;"住房保障支出"</f>
        <v>（四）住房保障支出</v>
      </c>
      <c r="D11" s="87">
        <v>141136.88</v>
      </c>
    </row>
    <row r="12" ht="29.15" customHeight="1" spans="1:4">
      <c r="A12" s="138" t="s">
        <v>100</v>
      </c>
      <c r="B12" s="120"/>
      <c r="C12" s="141"/>
      <c r="D12" s="140"/>
    </row>
    <row r="13" ht="29.15" customHeight="1" spans="1:4">
      <c r="A13" s="142" t="s">
        <v>101</v>
      </c>
      <c r="B13" s="120"/>
      <c r="C13" s="141"/>
      <c r="D13" s="140"/>
    </row>
    <row r="14" ht="29.15" customHeight="1" spans="1:4">
      <c r="A14" s="142" t="s">
        <v>102</v>
      </c>
      <c r="B14" s="140"/>
      <c r="C14" s="141"/>
      <c r="D14" s="140"/>
    </row>
    <row r="15" ht="29.15" customHeight="1" spans="1:4">
      <c r="A15" s="143"/>
      <c r="B15" s="140"/>
      <c r="C15" s="144" t="s">
        <v>104</v>
      </c>
      <c r="D15" s="140"/>
    </row>
    <row r="16" ht="29.15" customHeight="1" spans="1:4">
      <c r="A16" s="143" t="s">
        <v>105</v>
      </c>
      <c r="B16" s="140">
        <v>2164709.35</v>
      </c>
      <c r="C16" s="141" t="s">
        <v>25</v>
      </c>
      <c r="D16" s="140">
        <v>2164709.35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06"/>
      <c r="F1" s="54"/>
      <c r="G1" s="54" t="s">
        <v>106</v>
      </c>
    </row>
    <row r="2" ht="39" customHeight="1" spans="1:7">
      <c r="A2" s="3" t="s">
        <v>107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"单位名称："&amp;"云南省乡村产业发展中心"</f>
        <v>单位名称：云南省乡村产业发展中心</v>
      </c>
      <c r="F3" s="102"/>
      <c r="G3" s="102" t="s">
        <v>2</v>
      </c>
    </row>
    <row r="4" ht="20.25" customHeight="1" spans="1:7">
      <c r="A4" s="122" t="s">
        <v>108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4"/>
      <c r="D5" s="94" t="s">
        <v>32</v>
      </c>
      <c r="E5" s="94" t="s">
        <v>109</v>
      </c>
      <c r="F5" s="94" t="s">
        <v>110</v>
      </c>
      <c r="G5" s="94"/>
    </row>
    <row r="6" ht="13.5" customHeight="1" spans="1:7">
      <c r="A6" s="127" t="s">
        <v>111</v>
      </c>
      <c r="B6" s="127" t="s">
        <v>112</v>
      </c>
      <c r="C6" s="127" t="s">
        <v>113</v>
      </c>
      <c r="D6" s="61"/>
      <c r="E6" s="127" t="s">
        <v>114</v>
      </c>
      <c r="F6" s="127" t="s">
        <v>115</v>
      </c>
      <c r="G6" s="127" t="s">
        <v>116</v>
      </c>
    </row>
    <row r="7" ht="18" customHeight="1" spans="1:7">
      <c r="A7" s="29" t="s">
        <v>59</v>
      </c>
      <c r="B7" s="29" t="s">
        <v>60</v>
      </c>
      <c r="C7" s="22">
        <v>203812.19</v>
      </c>
      <c r="D7" s="22">
        <v>203812.19</v>
      </c>
      <c r="E7" s="22">
        <v>198952.19</v>
      </c>
      <c r="F7" s="22">
        <v>4860</v>
      </c>
      <c r="G7" s="22"/>
    </row>
    <row r="8" ht="18" customHeight="1" spans="1:7">
      <c r="A8" s="29" t="s">
        <v>61</v>
      </c>
      <c r="B8" s="128" t="s">
        <v>62</v>
      </c>
      <c r="C8" s="22">
        <v>194496.72</v>
      </c>
      <c r="D8" s="22">
        <v>194496.72</v>
      </c>
      <c r="E8" s="22">
        <v>189636.72</v>
      </c>
      <c r="F8" s="22">
        <v>4860</v>
      </c>
      <c r="G8" s="22"/>
    </row>
    <row r="9" ht="18" customHeight="1" spans="1:7">
      <c r="A9" s="29" t="s">
        <v>63</v>
      </c>
      <c r="B9" s="129" t="s">
        <v>64</v>
      </c>
      <c r="C9" s="22">
        <v>4860</v>
      </c>
      <c r="D9" s="22">
        <v>4860</v>
      </c>
      <c r="E9" s="22"/>
      <c r="F9" s="22">
        <v>4860</v>
      </c>
      <c r="G9" s="22"/>
    </row>
    <row r="10" ht="18" customHeight="1" spans="1:7">
      <c r="A10" s="29" t="s">
        <v>65</v>
      </c>
      <c r="B10" s="129" t="s">
        <v>66</v>
      </c>
      <c r="C10" s="22">
        <v>189636.72</v>
      </c>
      <c r="D10" s="22">
        <v>189636.72</v>
      </c>
      <c r="E10" s="22">
        <v>189636.72</v>
      </c>
      <c r="F10" s="22"/>
      <c r="G10" s="22"/>
    </row>
    <row r="11" ht="18" customHeight="1" spans="1:7">
      <c r="A11" s="29" t="s">
        <v>67</v>
      </c>
      <c r="B11" s="128" t="s">
        <v>68</v>
      </c>
      <c r="C11" s="22">
        <v>9315.47</v>
      </c>
      <c r="D11" s="22">
        <v>9315.47</v>
      </c>
      <c r="E11" s="22">
        <v>9315.47</v>
      </c>
      <c r="F11" s="22"/>
      <c r="G11" s="22"/>
    </row>
    <row r="12" ht="18" customHeight="1" spans="1:7">
      <c r="A12" s="29" t="s">
        <v>69</v>
      </c>
      <c r="B12" s="129" t="s">
        <v>68</v>
      </c>
      <c r="C12" s="22">
        <v>9315.47</v>
      </c>
      <c r="D12" s="22">
        <v>9315.47</v>
      </c>
      <c r="E12" s="22">
        <v>9315.47</v>
      </c>
      <c r="F12" s="22"/>
      <c r="G12" s="22"/>
    </row>
    <row r="13" ht="18" customHeight="1" spans="1:7">
      <c r="A13" s="29" t="s">
        <v>70</v>
      </c>
      <c r="B13" s="29" t="s">
        <v>71</v>
      </c>
      <c r="C13" s="22">
        <v>238135.35</v>
      </c>
      <c r="D13" s="22">
        <v>238135.35</v>
      </c>
      <c r="E13" s="22">
        <v>238135.35</v>
      </c>
      <c r="F13" s="22"/>
      <c r="G13" s="22"/>
    </row>
    <row r="14" ht="18" customHeight="1" spans="1:7">
      <c r="A14" s="29" t="s">
        <v>72</v>
      </c>
      <c r="B14" s="128" t="s">
        <v>73</v>
      </c>
      <c r="C14" s="22">
        <v>238135.35</v>
      </c>
      <c r="D14" s="22">
        <v>238135.35</v>
      </c>
      <c r="E14" s="22">
        <v>238135.35</v>
      </c>
      <c r="F14" s="22"/>
      <c r="G14" s="22"/>
    </row>
    <row r="15" ht="18" customHeight="1" spans="1:7">
      <c r="A15" s="29" t="s">
        <v>74</v>
      </c>
      <c r="B15" s="129" t="s">
        <v>75</v>
      </c>
      <c r="C15" s="22">
        <v>118522.95</v>
      </c>
      <c r="D15" s="22">
        <v>118522.95</v>
      </c>
      <c r="E15" s="22">
        <v>118522.95</v>
      </c>
      <c r="F15" s="22"/>
      <c r="G15" s="22"/>
    </row>
    <row r="16" ht="18" customHeight="1" spans="1:7">
      <c r="A16" s="29" t="s">
        <v>76</v>
      </c>
      <c r="B16" s="129" t="s">
        <v>77</v>
      </c>
      <c r="C16" s="22">
        <v>112241.4</v>
      </c>
      <c r="D16" s="22">
        <v>112241.4</v>
      </c>
      <c r="E16" s="22">
        <v>112241.4</v>
      </c>
      <c r="F16" s="22"/>
      <c r="G16" s="22"/>
    </row>
    <row r="17" ht="18" customHeight="1" spans="1:7">
      <c r="A17" s="29" t="s">
        <v>78</v>
      </c>
      <c r="B17" s="129" t="s">
        <v>79</v>
      </c>
      <c r="C17" s="22">
        <v>7371</v>
      </c>
      <c r="D17" s="22">
        <v>7371</v>
      </c>
      <c r="E17" s="22">
        <v>7371</v>
      </c>
      <c r="F17" s="22"/>
      <c r="G17" s="22"/>
    </row>
    <row r="18" ht="18" customHeight="1" spans="1:7">
      <c r="A18" s="29" t="s">
        <v>80</v>
      </c>
      <c r="B18" s="29" t="s">
        <v>81</v>
      </c>
      <c r="C18" s="22">
        <v>1581624.93</v>
      </c>
      <c r="D18" s="22">
        <v>1421624.93</v>
      </c>
      <c r="E18" s="22">
        <v>1290886</v>
      </c>
      <c r="F18" s="22">
        <v>130738.93</v>
      </c>
      <c r="G18" s="22">
        <v>160000</v>
      </c>
    </row>
    <row r="19" ht="18" customHeight="1" spans="1:7">
      <c r="A19" s="29" t="s">
        <v>82</v>
      </c>
      <c r="B19" s="128" t="s">
        <v>83</v>
      </c>
      <c r="C19" s="22">
        <v>1581624.93</v>
      </c>
      <c r="D19" s="22">
        <v>1421624.93</v>
      </c>
      <c r="E19" s="22">
        <v>1290886</v>
      </c>
      <c r="F19" s="22">
        <v>130738.93</v>
      </c>
      <c r="G19" s="22">
        <v>160000</v>
      </c>
    </row>
    <row r="20" ht="18" customHeight="1" spans="1:7">
      <c r="A20" s="29" t="s">
        <v>84</v>
      </c>
      <c r="B20" s="129" t="s">
        <v>85</v>
      </c>
      <c r="C20" s="22">
        <v>1421624.93</v>
      </c>
      <c r="D20" s="22">
        <v>1421624.93</v>
      </c>
      <c r="E20" s="22">
        <v>1290886</v>
      </c>
      <c r="F20" s="22">
        <v>130738.93</v>
      </c>
      <c r="G20" s="22"/>
    </row>
    <row r="21" ht="18" customHeight="1" spans="1:7">
      <c r="A21" s="29" t="s">
        <v>86</v>
      </c>
      <c r="B21" s="129" t="s">
        <v>87</v>
      </c>
      <c r="C21" s="22">
        <v>160000</v>
      </c>
      <c r="D21" s="22"/>
      <c r="E21" s="22"/>
      <c r="F21" s="22"/>
      <c r="G21" s="22">
        <v>160000</v>
      </c>
    </row>
    <row r="22" ht="18" customHeight="1" spans="1:7">
      <c r="A22" s="29" t="s">
        <v>88</v>
      </c>
      <c r="B22" s="29" t="s">
        <v>89</v>
      </c>
      <c r="C22" s="22">
        <v>141136.88</v>
      </c>
      <c r="D22" s="22">
        <v>141136.88</v>
      </c>
      <c r="E22" s="22">
        <v>141136.88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141136.88</v>
      </c>
      <c r="D23" s="22">
        <v>141136.88</v>
      </c>
      <c r="E23" s="22">
        <v>141136.88</v>
      </c>
      <c r="F23" s="22"/>
      <c r="G23" s="22"/>
    </row>
    <row r="24" ht="18" customHeight="1" spans="1:7">
      <c r="A24" s="29" t="s">
        <v>92</v>
      </c>
      <c r="B24" s="129" t="s">
        <v>93</v>
      </c>
      <c r="C24" s="22">
        <v>141136.88</v>
      </c>
      <c r="D24" s="22">
        <v>141136.88</v>
      </c>
      <c r="E24" s="22">
        <v>141136.88</v>
      </c>
      <c r="F24" s="22"/>
      <c r="G24" s="22"/>
    </row>
    <row r="25" ht="18" customHeight="1" spans="1:7">
      <c r="A25" s="130" t="s">
        <v>94</v>
      </c>
      <c r="B25" s="131" t="s">
        <v>94</v>
      </c>
      <c r="C25" s="22">
        <v>2164709.35</v>
      </c>
      <c r="D25" s="22">
        <v>2004709.35</v>
      </c>
      <c r="E25" s="22">
        <v>1869110.42</v>
      </c>
      <c r="F25" s="22">
        <v>135598.93</v>
      </c>
      <c r="G25" s="22">
        <v>160000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6"/>
      <c r="B1" s="116"/>
      <c r="C1" s="59"/>
      <c r="F1" s="58" t="s">
        <v>117</v>
      </c>
    </row>
    <row r="2" ht="25.5" customHeight="1" spans="1:6">
      <c r="A2" s="117" t="s">
        <v>118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"单位名称："&amp;"云南省乡村产业发展中心"</f>
        <v>单位名称：云南省乡村产业发展中心</v>
      </c>
      <c r="B3" s="116"/>
      <c r="C3" s="59"/>
      <c r="F3" s="58" t="s">
        <v>119</v>
      </c>
    </row>
    <row r="4" ht="19.5" customHeight="1" spans="1:6">
      <c r="A4" s="9" t="s">
        <v>120</v>
      </c>
      <c r="B4" s="15" t="s">
        <v>121</v>
      </c>
      <c r="C4" s="10" t="s">
        <v>122</v>
      </c>
      <c r="D4" s="11"/>
      <c r="E4" s="12"/>
      <c r="F4" s="15" t="s">
        <v>123</v>
      </c>
    </row>
    <row r="5" ht="19.5" customHeight="1" spans="1:6">
      <c r="A5" s="17"/>
      <c r="B5" s="18"/>
      <c r="C5" s="61" t="s">
        <v>32</v>
      </c>
      <c r="D5" s="61" t="s">
        <v>124</v>
      </c>
      <c r="E5" s="61" t="s">
        <v>125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21500</v>
      </c>
      <c r="B7" s="120"/>
      <c r="C7" s="121">
        <v>21500</v>
      </c>
      <c r="D7" s="120"/>
      <c r="E7" s="120">
        <v>21500</v>
      </c>
      <c r="F7" s="120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topLeftCell="A1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06"/>
      <c r="W1" s="54" t="s">
        <v>126</v>
      </c>
    </row>
    <row r="2" ht="27.75" customHeight="1" spans="1:23">
      <c r="A2" s="26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"单位名称："&amp;"云南省乡村产业发展中心"</f>
        <v>单位名称：云南省乡村产业发展中心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6"/>
      <c r="W3" s="102" t="s">
        <v>119</v>
      </c>
    </row>
    <row r="4" ht="21.75" customHeight="1" spans="1:23">
      <c r="A4" s="8" t="s">
        <v>128</v>
      </c>
      <c r="B4" s="8" t="s">
        <v>129</v>
      </c>
      <c r="C4" s="8" t="s">
        <v>130</v>
      </c>
      <c r="D4" s="9" t="s">
        <v>131</v>
      </c>
      <c r="E4" s="9" t="s">
        <v>132</v>
      </c>
      <c r="F4" s="9" t="s">
        <v>133</v>
      </c>
      <c r="G4" s="9" t="s">
        <v>134</v>
      </c>
      <c r="H4" s="61" t="s">
        <v>135</v>
      </c>
      <c r="I4" s="61"/>
      <c r="J4" s="61"/>
      <c r="K4" s="61"/>
      <c r="L4" s="108"/>
      <c r="M4" s="108"/>
      <c r="N4" s="108"/>
      <c r="O4" s="108"/>
      <c r="P4" s="108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8"/>
      <c r="M5" s="108"/>
      <c r="N5" s="108" t="s">
        <v>136</v>
      </c>
      <c r="O5" s="108"/>
      <c r="P5" s="108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137</v>
      </c>
      <c r="J6" s="46" t="s">
        <v>138</v>
      </c>
      <c r="K6" s="46" t="s">
        <v>139</v>
      </c>
      <c r="L6" s="113" t="s">
        <v>140</v>
      </c>
      <c r="M6" s="113" t="s">
        <v>141</v>
      </c>
      <c r="N6" s="113" t="s">
        <v>33</v>
      </c>
      <c r="O6" s="113" t="s">
        <v>34</v>
      </c>
      <c r="P6" s="113" t="s">
        <v>35</v>
      </c>
      <c r="Q6" s="46"/>
      <c r="R6" s="46" t="s">
        <v>32</v>
      </c>
      <c r="S6" s="46" t="s">
        <v>43</v>
      </c>
      <c r="T6" s="46" t="s">
        <v>142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3"/>
      <c r="M7" s="113"/>
      <c r="N7" s="113"/>
      <c r="O7" s="113"/>
      <c r="P7" s="113"/>
      <c r="Q7" s="46"/>
      <c r="R7" s="46"/>
      <c r="S7" s="46"/>
      <c r="T7" s="46"/>
      <c r="U7" s="46"/>
      <c r="V7" s="46"/>
      <c r="W7" s="46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10" t="s">
        <v>45</v>
      </c>
      <c r="B9" s="111"/>
      <c r="C9" s="110"/>
      <c r="D9" s="110"/>
      <c r="E9" s="110"/>
      <c r="F9" s="110"/>
      <c r="G9" s="110"/>
      <c r="H9" s="22">
        <v>2004709.35</v>
      </c>
      <c r="I9" s="22">
        <v>2004709.35</v>
      </c>
      <c r="J9" s="22">
        <v>493455.59</v>
      </c>
      <c r="K9" s="22"/>
      <c r="L9" s="22">
        <v>1511253.76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143</v>
      </c>
      <c r="C10" s="110" t="s">
        <v>144</v>
      </c>
      <c r="D10" s="110" t="s">
        <v>84</v>
      </c>
      <c r="E10" s="110" t="s">
        <v>85</v>
      </c>
      <c r="F10" s="110" t="s">
        <v>145</v>
      </c>
      <c r="G10" s="110" t="s">
        <v>146</v>
      </c>
      <c r="H10" s="22">
        <v>540408</v>
      </c>
      <c r="I10" s="22">
        <v>540408</v>
      </c>
      <c r="J10" s="22">
        <v>135102</v>
      </c>
      <c r="K10" s="22"/>
      <c r="L10" s="22">
        <v>405306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143</v>
      </c>
      <c r="C11" s="110" t="s">
        <v>144</v>
      </c>
      <c r="D11" s="110" t="s">
        <v>84</v>
      </c>
      <c r="E11" s="110" t="s">
        <v>85</v>
      </c>
      <c r="F11" s="110" t="s">
        <v>147</v>
      </c>
      <c r="G11" s="110" t="s">
        <v>148</v>
      </c>
      <c r="H11" s="22">
        <v>96</v>
      </c>
      <c r="I11" s="22">
        <v>96</v>
      </c>
      <c r="J11" s="22">
        <v>24</v>
      </c>
      <c r="K11" s="22"/>
      <c r="L11" s="22">
        <v>72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143</v>
      </c>
      <c r="C12" s="110" t="s">
        <v>144</v>
      </c>
      <c r="D12" s="110" t="s">
        <v>84</v>
      </c>
      <c r="E12" s="110" t="s">
        <v>85</v>
      </c>
      <c r="F12" s="110" t="s">
        <v>149</v>
      </c>
      <c r="G12" s="110" t="s">
        <v>150</v>
      </c>
      <c r="H12" s="22">
        <v>45034</v>
      </c>
      <c r="I12" s="22">
        <v>45034</v>
      </c>
      <c r="J12" s="22">
        <v>11258.5</v>
      </c>
      <c r="K12" s="22"/>
      <c r="L12" s="22">
        <v>33775.5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143</v>
      </c>
      <c r="C13" s="110" t="s">
        <v>144</v>
      </c>
      <c r="D13" s="110" t="s">
        <v>84</v>
      </c>
      <c r="E13" s="110" t="s">
        <v>85</v>
      </c>
      <c r="F13" s="110" t="s">
        <v>151</v>
      </c>
      <c r="G13" s="110" t="s">
        <v>152</v>
      </c>
      <c r="H13" s="22">
        <v>705348</v>
      </c>
      <c r="I13" s="22">
        <v>705348</v>
      </c>
      <c r="J13" s="22">
        <v>176337</v>
      </c>
      <c r="K13" s="22"/>
      <c r="L13" s="22">
        <v>529011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153</v>
      </c>
      <c r="C14" s="110" t="s">
        <v>154</v>
      </c>
      <c r="D14" s="110" t="s">
        <v>65</v>
      </c>
      <c r="E14" s="110" t="s">
        <v>66</v>
      </c>
      <c r="F14" s="110" t="s">
        <v>155</v>
      </c>
      <c r="G14" s="110" t="s">
        <v>156</v>
      </c>
      <c r="H14" s="22">
        <v>189636.72</v>
      </c>
      <c r="I14" s="22">
        <v>189636.72</v>
      </c>
      <c r="J14" s="22">
        <v>47409.18</v>
      </c>
      <c r="K14" s="22"/>
      <c r="L14" s="22">
        <v>142227.54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153</v>
      </c>
      <c r="C15" s="110" t="s">
        <v>154</v>
      </c>
      <c r="D15" s="110" t="s">
        <v>69</v>
      </c>
      <c r="E15" s="110" t="s">
        <v>68</v>
      </c>
      <c r="F15" s="110" t="s">
        <v>157</v>
      </c>
      <c r="G15" s="110" t="s">
        <v>158</v>
      </c>
      <c r="H15" s="22">
        <v>9315.47</v>
      </c>
      <c r="I15" s="22">
        <v>9315.47</v>
      </c>
      <c r="J15" s="22">
        <v>2328.87</v>
      </c>
      <c r="K15" s="22"/>
      <c r="L15" s="22">
        <v>6986.6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153</v>
      </c>
      <c r="C16" s="110" t="s">
        <v>154</v>
      </c>
      <c r="D16" s="110" t="s">
        <v>74</v>
      </c>
      <c r="E16" s="110" t="s">
        <v>75</v>
      </c>
      <c r="F16" s="110" t="s">
        <v>159</v>
      </c>
      <c r="G16" s="110" t="s">
        <v>160</v>
      </c>
      <c r="H16" s="22">
        <v>118522.95</v>
      </c>
      <c r="I16" s="22">
        <v>118522.95</v>
      </c>
      <c r="J16" s="22">
        <v>29630.74</v>
      </c>
      <c r="K16" s="22"/>
      <c r="L16" s="22">
        <v>88892.21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153</v>
      </c>
      <c r="C17" s="110" t="s">
        <v>154</v>
      </c>
      <c r="D17" s="110" t="s">
        <v>76</v>
      </c>
      <c r="E17" s="110" t="s">
        <v>77</v>
      </c>
      <c r="F17" s="110" t="s">
        <v>161</v>
      </c>
      <c r="G17" s="110" t="s">
        <v>162</v>
      </c>
      <c r="H17" s="22">
        <v>112241.4</v>
      </c>
      <c r="I17" s="22">
        <v>112241.4</v>
      </c>
      <c r="J17" s="22">
        <v>28060.35</v>
      </c>
      <c r="K17" s="22"/>
      <c r="L17" s="22">
        <v>84181.05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153</v>
      </c>
      <c r="C18" s="110" t="s">
        <v>154</v>
      </c>
      <c r="D18" s="110" t="s">
        <v>78</v>
      </c>
      <c r="E18" s="110" t="s">
        <v>79</v>
      </c>
      <c r="F18" s="110" t="s">
        <v>157</v>
      </c>
      <c r="G18" s="110" t="s">
        <v>158</v>
      </c>
      <c r="H18" s="22">
        <v>7371</v>
      </c>
      <c r="I18" s="22">
        <v>7371</v>
      </c>
      <c r="J18" s="22">
        <v>7371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163</v>
      </c>
      <c r="C19" s="110" t="s">
        <v>93</v>
      </c>
      <c r="D19" s="110" t="s">
        <v>92</v>
      </c>
      <c r="E19" s="110" t="s">
        <v>93</v>
      </c>
      <c r="F19" s="110" t="s">
        <v>164</v>
      </c>
      <c r="G19" s="110" t="s">
        <v>93</v>
      </c>
      <c r="H19" s="22">
        <v>141136.88</v>
      </c>
      <c r="I19" s="22">
        <v>141136.88</v>
      </c>
      <c r="J19" s="22">
        <v>35284.22</v>
      </c>
      <c r="K19" s="22"/>
      <c r="L19" s="22">
        <v>105852.66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165</v>
      </c>
      <c r="C20" s="110" t="s">
        <v>166</v>
      </c>
      <c r="D20" s="110" t="s">
        <v>84</v>
      </c>
      <c r="E20" s="110" t="s">
        <v>85</v>
      </c>
      <c r="F20" s="110" t="s">
        <v>167</v>
      </c>
      <c r="G20" s="110" t="s">
        <v>168</v>
      </c>
      <c r="H20" s="22">
        <v>21500</v>
      </c>
      <c r="I20" s="22">
        <v>21500</v>
      </c>
      <c r="J20" s="22"/>
      <c r="K20" s="22"/>
      <c r="L20" s="22">
        <v>21500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169</v>
      </c>
      <c r="C21" s="110" t="s">
        <v>170</v>
      </c>
      <c r="D21" s="110" t="s">
        <v>84</v>
      </c>
      <c r="E21" s="110" t="s">
        <v>85</v>
      </c>
      <c r="F21" s="110" t="s">
        <v>171</v>
      </c>
      <c r="G21" s="110" t="s">
        <v>170</v>
      </c>
      <c r="H21" s="22">
        <v>25817.72</v>
      </c>
      <c r="I21" s="22">
        <v>25817.72</v>
      </c>
      <c r="J21" s="22">
        <v>6454.43</v>
      </c>
      <c r="K21" s="22"/>
      <c r="L21" s="22">
        <v>19363.29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172</v>
      </c>
      <c r="C22" s="110" t="s">
        <v>173</v>
      </c>
      <c r="D22" s="110" t="s">
        <v>63</v>
      </c>
      <c r="E22" s="110" t="s">
        <v>64</v>
      </c>
      <c r="F22" s="110" t="s">
        <v>174</v>
      </c>
      <c r="G22" s="110" t="s">
        <v>175</v>
      </c>
      <c r="H22" s="22">
        <v>4860</v>
      </c>
      <c r="I22" s="22">
        <v>4860</v>
      </c>
      <c r="J22" s="22">
        <v>1215</v>
      </c>
      <c r="K22" s="22"/>
      <c r="L22" s="22">
        <v>3645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172</v>
      </c>
      <c r="C23" s="110" t="s">
        <v>173</v>
      </c>
      <c r="D23" s="110" t="s">
        <v>84</v>
      </c>
      <c r="E23" s="110" t="s">
        <v>85</v>
      </c>
      <c r="F23" s="110" t="s">
        <v>176</v>
      </c>
      <c r="G23" s="110" t="s">
        <v>177</v>
      </c>
      <c r="H23" s="22">
        <v>5203.49</v>
      </c>
      <c r="I23" s="22">
        <v>5203.49</v>
      </c>
      <c r="J23" s="22">
        <v>1300.87</v>
      </c>
      <c r="K23" s="22"/>
      <c r="L23" s="22">
        <v>3902.62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172</v>
      </c>
      <c r="C24" s="110" t="s">
        <v>173</v>
      </c>
      <c r="D24" s="110" t="s">
        <v>84</v>
      </c>
      <c r="E24" s="110" t="s">
        <v>85</v>
      </c>
      <c r="F24" s="110" t="s">
        <v>178</v>
      </c>
      <c r="G24" s="110" t="s">
        <v>179</v>
      </c>
      <c r="H24" s="22">
        <v>2000</v>
      </c>
      <c r="I24" s="22">
        <v>2000</v>
      </c>
      <c r="J24" s="22"/>
      <c r="K24" s="22"/>
      <c r="L24" s="22">
        <v>2000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172</v>
      </c>
      <c r="C25" s="110" t="s">
        <v>173</v>
      </c>
      <c r="D25" s="110" t="s">
        <v>84</v>
      </c>
      <c r="E25" s="110" t="s">
        <v>85</v>
      </c>
      <c r="F25" s="110" t="s">
        <v>180</v>
      </c>
      <c r="G25" s="110" t="s">
        <v>181</v>
      </c>
      <c r="H25" s="22">
        <v>500</v>
      </c>
      <c r="I25" s="22">
        <v>500</v>
      </c>
      <c r="J25" s="22">
        <v>125</v>
      </c>
      <c r="K25" s="22"/>
      <c r="L25" s="22">
        <v>375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11" t="s">
        <v>172</v>
      </c>
      <c r="C26" s="110" t="s">
        <v>173</v>
      </c>
      <c r="D26" s="110" t="s">
        <v>84</v>
      </c>
      <c r="E26" s="110" t="s">
        <v>85</v>
      </c>
      <c r="F26" s="110" t="s">
        <v>182</v>
      </c>
      <c r="G26" s="110" t="s">
        <v>183</v>
      </c>
      <c r="H26" s="22">
        <v>6000</v>
      </c>
      <c r="I26" s="22">
        <v>6000</v>
      </c>
      <c r="J26" s="22">
        <v>1500</v>
      </c>
      <c r="K26" s="22"/>
      <c r="L26" s="22">
        <v>4500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11" t="s">
        <v>172</v>
      </c>
      <c r="C27" s="110" t="s">
        <v>173</v>
      </c>
      <c r="D27" s="110" t="s">
        <v>84</v>
      </c>
      <c r="E27" s="110" t="s">
        <v>85</v>
      </c>
      <c r="F27" s="110" t="s">
        <v>184</v>
      </c>
      <c r="G27" s="110" t="s">
        <v>185</v>
      </c>
      <c r="H27" s="22">
        <v>6000</v>
      </c>
      <c r="I27" s="22">
        <v>6000</v>
      </c>
      <c r="J27" s="22">
        <v>1500</v>
      </c>
      <c r="K27" s="22"/>
      <c r="L27" s="22">
        <v>4500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11" t="s">
        <v>172</v>
      </c>
      <c r="C28" s="110" t="s">
        <v>173</v>
      </c>
      <c r="D28" s="110" t="s">
        <v>84</v>
      </c>
      <c r="E28" s="110" t="s">
        <v>85</v>
      </c>
      <c r="F28" s="110" t="s">
        <v>186</v>
      </c>
      <c r="G28" s="110" t="s">
        <v>187</v>
      </c>
      <c r="H28" s="22">
        <v>20000</v>
      </c>
      <c r="I28" s="22">
        <v>20000</v>
      </c>
      <c r="J28" s="22"/>
      <c r="K28" s="22"/>
      <c r="L28" s="22">
        <v>20000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11" t="s">
        <v>172</v>
      </c>
      <c r="C29" s="110" t="s">
        <v>173</v>
      </c>
      <c r="D29" s="110" t="s">
        <v>84</v>
      </c>
      <c r="E29" s="110" t="s">
        <v>85</v>
      </c>
      <c r="F29" s="110" t="s">
        <v>188</v>
      </c>
      <c r="G29" s="110" t="s">
        <v>189</v>
      </c>
      <c r="H29" s="22">
        <v>2000</v>
      </c>
      <c r="I29" s="22">
        <v>2000</v>
      </c>
      <c r="J29" s="22">
        <v>500</v>
      </c>
      <c r="K29" s="22"/>
      <c r="L29" s="22">
        <v>1500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11" t="s">
        <v>172</v>
      </c>
      <c r="C30" s="110" t="s">
        <v>173</v>
      </c>
      <c r="D30" s="110" t="s">
        <v>84</v>
      </c>
      <c r="E30" s="110" t="s">
        <v>85</v>
      </c>
      <c r="F30" s="110" t="s">
        <v>190</v>
      </c>
      <c r="G30" s="110" t="s">
        <v>191</v>
      </c>
      <c r="H30" s="22">
        <v>2500</v>
      </c>
      <c r="I30" s="22">
        <v>2500</v>
      </c>
      <c r="J30" s="22">
        <v>625</v>
      </c>
      <c r="K30" s="22"/>
      <c r="L30" s="22">
        <v>1875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5" t="s">
        <v>45</v>
      </c>
      <c r="B31" s="111" t="s">
        <v>172</v>
      </c>
      <c r="C31" s="110" t="s">
        <v>173</v>
      </c>
      <c r="D31" s="110" t="s">
        <v>84</v>
      </c>
      <c r="E31" s="110" t="s">
        <v>85</v>
      </c>
      <c r="F31" s="110" t="s">
        <v>174</v>
      </c>
      <c r="G31" s="110" t="s">
        <v>175</v>
      </c>
      <c r="H31" s="22">
        <v>29717.72</v>
      </c>
      <c r="I31" s="22">
        <v>29717.72</v>
      </c>
      <c r="J31" s="22">
        <v>7429.43</v>
      </c>
      <c r="K31" s="22"/>
      <c r="L31" s="22">
        <v>22288.29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5" t="s">
        <v>45</v>
      </c>
      <c r="B32" s="111" t="s">
        <v>172</v>
      </c>
      <c r="C32" s="110" t="s">
        <v>173</v>
      </c>
      <c r="D32" s="110" t="s">
        <v>84</v>
      </c>
      <c r="E32" s="110" t="s">
        <v>85</v>
      </c>
      <c r="F32" s="110" t="s">
        <v>192</v>
      </c>
      <c r="G32" s="110" t="s">
        <v>193</v>
      </c>
      <c r="H32" s="22">
        <v>9500</v>
      </c>
      <c r="I32" s="22">
        <v>9500</v>
      </c>
      <c r="J32" s="22"/>
      <c r="K32" s="22"/>
      <c r="L32" s="22">
        <v>9500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18.75" customHeight="1" spans="1:23">
      <c r="A33" s="30" t="s">
        <v>94</v>
      </c>
      <c r="B33" s="31"/>
      <c r="C33" s="31"/>
      <c r="D33" s="31"/>
      <c r="E33" s="31"/>
      <c r="F33" s="31"/>
      <c r="G33" s="32"/>
      <c r="H33" s="22">
        <v>2004709.35</v>
      </c>
      <c r="I33" s="22">
        <v>2004709.35</v>
      </c>
      <c r="J33" s="22">
        <v>493455.59</v>
      </c>
      <c r="K33" s="22"/>
      <c r="L33" s="22">
        <v>1511253.76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06"/>
      <c r="W1" s="54" t="s">
        <v>194</v>
      </c>
    </row>
    <row r="2" ht="27.75" customHeight="1" spans="1:23">
      <c r="A2" s="26" t="s">
        <v>195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"单位名称："&amp;"云南省乡村产业发展中心"</f>
        <v>单位名称：云南省乡村产业发展中心</v>
      </c>
      <c r="B3" s="107" t="str">
        <f t="shared" si="0"/>
        <v>单位名称：云南省乡村产业发展中心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06"/>
      <c r="W3" s="102" t="s">
        <v>119</v>
      </c>
    </row>
    <row r="4" ht="21.75" customHeight="1" spans="1:23">
      <c r="A4" s="8" t="s">
        <v>196</v>
      </c>
      <c r="B4" s="8" t="s">
        <v>129</v>
      </c>
      <c r="C4" s="8" t="s">
        <v>130</v>
      </c>
      <c r="D4" s="8" t="s">
        <v>197</v>
      </c>
      <c r="E4" s="9" t="s">
        <v>131</v>
      </c>
      <c r="F4" s="9" t="s">
        <v>132</v>
      </c>
      <c r="G4" s="9" t="s">
        <v>133</v>
      </c>
      <c r="H4" s="9" t="s">
        <v>134</v>
      </c>
      <c r="I4" s="61" t="s">
        <v>30</v>
      </c>
      <c r="J4" s="61" t="s">
        <v>198</v>
      </c>
      <c r="K4" s="61"/>
      <c r="L4" s="61"/>
      <c r="M4" s="61"/>
      <c r="N4" s="108" t="s">
        <v>136</v>
      </c>
      <c r="O4" s="108"/>
      <c r="P4" s="108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9" t="s">
        <v>33</v>
      </c>
      <c r="O5" s="109" t="s">
        <v>34</v>
      </c>
      <c r="P5" s="109" t="s">
        <v>35</v>
      </c>
      <c r="Q5" s="14"/>
      <c r="R5" s="9" t="s">
        <v>32</v>
      </c>
      <c r="S5" s="9" t="s">
        <v>43</v>
      </c>
      <c r="T5" s="9" t="s">
        <v>142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199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0"/>
      <c r="B8" s="111"/>
      <c r="C8" s="110" t="s">
        <v>200</v>
      </c>
      <c r="D8" s="110"/>
      <c r="E8" s="110"/>
      <c r="F8" s="110"/>
      <c r="G8" s="110"/>
      <c r="H8" s="110"/>
      <c r="I8" s="112">
        <v>160000</v>
      </c>
      <c r="J8" s="112">
        <v>160000</v>
      </c>
      <c r="K8" s="112">
        <v>160000</v>
      </c>
      <c r="L8" s="112"/>
      <c r="M8" s="112"/>
      <c r="N8" s="112"/>
      <c r="O8" s="112"/>
      <c r="P8" s="112"/>
      <c r="Q8" s="112"/>
      <c r="R8" s="112"/>
      <c r="S8" s="112"/>
      <c r="T8" s="112"/>
      <c r="U8" s="87"/>
      <c r="V8" s="112"/>
      <c r="W8" s="112"/>
    </row>
    <row r="9" ht="32.9" customHeight="1" spans="1:23">
      <c r="A9" s="110" t="s">
        <v>201</v>
      </c>
      <c r="B9" s="111" t="s">
        <v>202</v>
      </c>
      <c r="C9" s="110" t="s">
        <v>200</v>
      </c>
      <c r="D9" s="110" t="s">
        <v>45</v>
      </c>
      <c r="E9" s="110" t="s">
        <v>86</v>
      </c>
      <c r="F9" s="110" t="s">
        <v>87</v>
      </c>
      <c r="G9" s="110" t="s">
        <v>178</v>
      </c>
      <c r="H9" s="110" t="s">
        <v>179</v>
      </c>
      <c r="I9" s="112">
        <v>20000</v>
      </c>
      <c r="J9" s="112">
        <v>20000</v>
      </c>
      <c r="K9" s="112">
        <v>20000</v>
      </c>
      <c r="L9" s="112"/>
      <c r="M9" s="112"/>
      <c r="N9" s="112"/>
      <c r="O9" s="112"/>
      <c r="P9" s="112"/>
      <c r="Q9" s="112"/>
      <c r="R9" s="112"/>
      <c r="S9" s="112"/>
      <c r="T9" s="112"/>
      <c r="U9" s="87"/>
      <c r="V9" s="112"/>
      <c r="W9" s="112"/>
    </row>
    <row r="10" ht="32.9" customHeight="1" spans="1:23">
      <c r="A10" s="110" t="s">
        <v>201</v>
      </c>
      <c r="B10" s="111" t="s">
        <v>202</v>
      </c>
      <c r="C10" s="110" t="s">
        <v>200</v>
      </c>
      <c r="D10" s="110" t="s">
        <v>45</v>
      </c>
      <c r="E10" s="110" t="s">
        <v>86</v>
      </c>
      <c r="F10" s="110" t="s">
        <v>87</v>
      </c>
      <c r="G10" s="110" t="s">
        <v>203</v>
      </c>
      <c r="H10" s="110" t="s">
        <v>204</v>
      </c>
      <c r="I10" s="112">
        <v>4000</v>
      </c>
      <c r="J10" s="112">
        <v>4000</v>
      </c>
      <c r="K10" s="112">
        <v>4000</v>
      </c>
      <c r="L10" s="112"/>
      <c r="M10" s="112"/>
      <c r="N10" s="112"/>
      <c r="O10" s="112"/>
      <c r="P10" s="112"/>
      <c r="Q10" s="112"/>
      <c r="R10" s="112"/>
      <c r="S10" s="112"/>
      <c r="T10" s="112"/>
      <c r="U10" s="87"/>
      <c r="V10" s="112"/>
      <c r="W10" s="112"/>
    </row>
    <row r="11" ht="32.9" customHeight="1" spans="1:23">
      <c r="A11" s="110" t="s">
        <v>201</v>
      </c>
      <c r="B11" s="111" t="s">
        <v>202</v>
      </c>
      <c r="C11" s="110" t="s">
        <v>200</v>
      </c>
      <c r="D11" s="110" t="s">
        <v>45</v>
      </c>
      <c r="E11" s="110" t="s">
        <v>86</v>
      </c>
      <c r="F11" s="110" t="s">
        <v>87</v>
      </c>
      <c r="G11" s="110" t="s">
        <v>205</v>
      </c>
      <c r="H11" s="110" t="s">
        <v>206</v>
      </c>
      <c r="I11" s="112">
        <v>42000</v>
      </c>
      <c r="J11" s="112">
        <v>42000</v>
      </c>
      <c r="K11" s="112">
        <v>42000</v>
      </c>
      <c r="L11" s="112"/>
      <c r="M11" s="112"/>
      <c r="N11" s="112"/>
      <c r="O11" s="112"/>
      <c r="P11" s="112"/>
      <c r="Q11" s="112"/>
      <c r="R11" s="112"/>
      <c r="S11" s="112"/>
      <c r="T11" s="112"/>
      <c r="U11" s="87"/>
      <c r="V11" s="112"/>
      <c r="W11" s="112"/>
    </row>
    <row r="12" ht="32.9" customHeight="1" spans="1:23">
      <c r="A12" s="110" t="s">
        <v>201</v>
      </c>
      <c r="B12" s="111" t="s">
        <v>202</v>
      </c>
      <c r="C12" s="110" t="s">
        <v>200</v>
      </c>
      <c r="D12" s="110" t="s">
        <v>45</v>
      </c>
      <c r="E12" s="110" t="s">
        <v>86</v>
      </c>
      <c r="F12" s="110" t="s">
        <v>87</v>
      </c>
      <c r="G12" s="110" t="s">
        <v>207</v>
      </c>
      <c r="H12" s="110" t="s">
        <v>208</v>
      </c>
      <c r="I12" s="112">
        <v>79000</v>
      </c>
      <c r="J12" s="112">
        <v>79000</v>
      </c>
      <c r="K12" s="112">
        <v>79000</v>
      </c>
      <c r="L12" s="112"/>
      <c r="M12" s="112"/>
      <c r="N12" s="112"/>
      <c r="O12" s="112"/>
      <c r="P12" s="112"/>
      <c r="Q12" s="112"/>
      <c r="R12" s="112"/>
      <c r="S12" s="112"/>
      <c r="T12" s="112"/>
      <c r="U12" s="87"/>
      <c r="V12" s="112"/>
      <c r="W12" s="112"/>
    </row>
    <row r="13" ht="32.9" customHeight="1" spans="1:23">
      <c r="A13" s="110" t="s">
        <v>201</v>
      </c>
      <c r="B13" s="111" t="s">
        <v>202</v>
      </c>
      <c r="C13" s="110" t="s">
        <v>200</v>
      </c>
      <c r="D13" s="110" t="s">
        <v>45</v>
      </c>
      <c r="E13" s="110" t="s">
        <v>86</v>
      </c>
      <c r="F13" s="110" t="s">
        <v>87</v>
      </c>
      <c r="G13" s="110" t="s">
        <v>192</v>
      </c>
      <c r="H13" s="110" t="s">
        <v>193</v>
      </c>
      <c r="I13" s="112">
        <v>15000</v>
      </c>
      <c r="J13" s="112">
        <v>15000</v>
      </c>
      <c r="K13" s="112">
        <v>15000</v>
      </c>
      <c r="L13" s="112"/>
      <c r="M13" s="112"/>
      <c r="N13" s="112"/>
      <c r="O13" s="112"/>
      <c r="P13" s="112"/>
      <c r="Q13" s="112"/>
      <c r="R13" s="112"/>
      <c r="S13" s="112"/>
      <c r="T13" s="112"/>
      <c r="U13" s="87"/>
      <c r="V13" s="112"/>
      <c r="W13" s="112"/>
    </row>
    <row r="14" ht="18.75" customHeight="1" spans="1:23">
      <c r="A14" s="30" t="s">
        <v>94</v>
      </c>
      <c r="B14" s="31"/>
      <c r="C14" s="31"/>
      <c r="D14" s="31"/>
      <c r="E14" s="31"/>
      <c r="F14" s="31"/>
      <c r="G14" s="31"/>
      <c r="H14" s="32"/>
      <c r="I14" s="112">
        <v>160000</v>
      </c>
      <c r="J14" s="112">
        <v>160000</v>
      </c>
      <c r="K14" s="112">
        <v>160000</v>
      </c>
      <c r="L14" s="112"/>
      <c r="M14" s="112"/>
      <c r="N14" s="112"/>
      <c r="O14" s="112"/>
      <c r="P14" s="112"/>
      <c r="Q14" s="112"/>
      <c r="R14" s="112"/>
      <c r="S14" s="112"/>
      <c r="T14" s="112"/>
      <c r="U14" s="87"/>
      <c r="V14" s="112"/>
      <c r="W14" s="112"/>
    </row>
  </sheetData>
  <mergeCells count="28">
    <mergeCell ref="A2:W2"/>
    <mergeCell ref="A3:I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tabSelected="1" workbookViewId="0">
      <selection activeCell="K11" sqref="K1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3" t="s">
        <v>209</v>
      </c>
    </row>
    <row r="2" ht="28.5" customHeight="1" spans="1:10">
      <c r="A2" s="44" t="s">
        <v>210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"单位名称："&amp;"云南省乡村产业发展中心"</f>
        <v>单位名称：云南省乡村产业发展中心</v>
      </c>
    </row>
    <row r="4" ht="14.25" customHeight="1" spans="1:10">
      <c r="A4" s="46" t="s">
        <v>211</v>
      </c>
      <c r="B4" s="46" t="s">
        <v>212</v>
      </c>
      <c r="C4" s="46" t="s">
        <v>213</v>
      </c>
      <c r="D4" s="46" t="s">
        <v>214</v>
      </c>
      <c r="E4" s="46" t="s">
        <v>215</v>
      </c>
      <c r="F4" s="47" t="s">
        <v>216</v>
      </c>
      <c r="G4" s="46" t="s">
        <v>217</v>
      </c>
      <c r="H4" s="47" t="s">
        <v>218</v>
      </c>
      <c r="I4" s="47" t="s">
        <v>219</v>
      </c>
      <c r="J4" s="46" t="s">
        <v>220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 t="s">
        <v>45</v>
      </c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105" t="s">
        <v>200</v>
      </c>
      <c r="B7" s="52" t="s">
        <v>221</v>
      </c>
      <c r="C7" s="52" t="s">
        <v>222</v>
      </c>
      <c r="D7" s="52" t="s">
        <v>223</v>
      </c>
      <c r="E7" s="48" t="s">
        <v>224</v>
      </c>
      <c r="F7" s="52" t="s">
        <v>225</v>
      </c>
      <c r="G7" s="48" t="s">
        <v>226</v>
      </c>
      <c r="H7" s="52" t="s">
        <v>227</v>
      </c>
      <c r="I7" s="52" t="s">
        <v>228</v>
      </c>
      <c r="J7" s="53" t="s">
        <v>229</v>
      </c>
    </row>
    <row r="8" ht="47.3" customHeight="1" spans="1:10">
      <c r="A8" s="105" t="s">
        <v>200</v>
      </c>
      <c r="B8" s="52" t="s">
        <v>230</v>
      </c>
      <c r="C8" s="52" t="s">
        <v>222</v>
      </c>
      <c r="D8" s="52" t="s">
        <v>231</v>
      </c>
      <c r="E8" s="48" t="s">
        <v>232</v>
      </c>
      <c r="F8" s="52" t="s">
        <v>225</v>
      </c>
      <c r="G8" s="48" t="s">
        <v>233</v>
      </c>
      <c r="H8" s="52" t="s">
        <v>234</v>
      </c>
      <c r="I8" s="52" t="s">
        <v>228</v>
      </c>
      <c r="J8" s="53" t="s">
        <v>235</v>
      </c>
    </row>
    <row r="9" ht="47.3" customHeight="1" spans="1:10">
      <c r="A9" s="105" t="s">
        <v>200</v>
      </c>
      <c r="B9" s="52" t="s">
        <v>230</v>
      </c>
      <c r="C9" s="52" t="s">
        <v>236</v>
      </c>
      <c r="D9" s="52" t="s">
        <v>237</v>
      </c>
      <c r="E9" s="48" t="s">
        <v>238</v>
      </c>
      <c r="F9" s="52" t="s">
        <v>239</v>
      </c>
      <c r="G9" s="48" t="s">
        <v>240</v>
      </c>
      <c r="H9" s="52" t="s">
        <v>241</v>
      </c>
      <c r="I9" s="52" t="s">
        <v>228</v>
      </c>
      <c r="J9" s="53" t="s">
        <v>242</v>
      </c>
    </row>
    <row r="10" ht="47.3" customHeight="1" spans="1:10">
      <c r="A10" s="105" t="s">
        <v>200</v>
      </c>
      <c r="B10" s="52" t="s">
        <v>230</v>
      </c>
      <c r="C10" s="52" t="s">
        <v>243</v>
      </c>
      <c r="D10" s="52" t="s">
        <v>244</v>
      </c>
      <c r="E10" s="48" t="s">
        <v>245</v>
      </c>
      <c r="F10" s="52" t="s">
        <v>225</v>
      </c>
      <c r="G10" s="48" t="s">
        <v>246</v>
      </c>
      <c r="H10" s="52" t="s">
        <v>234</v>
      </c>
      <c r="I10" s="52" t="s">
        <v>228</v>
      </c>
      <c r="J10" s="53" t="s">
        <v>247</v>
      </c>
    </row>
    <row r="11" ht="246" customHeight="1" spans="1:10">
      <c r="A11" s="105" t="s">
        <v>200</v>
      </c>
      <c r="B11" s="52" t="s">
        <v>230</v>
      </c>
      <c r="C11" s="52" t="s">
        <v>248</v>
      </c>
      <c r="D11" s="52" t="s">
        <v>249</v>
      </c>
      <c r="E11" s="48" t="s">
        <v>250</v>
      </c>
      <c r="F11" s="52" t="s">
        <v>251</v>
      </c>
      <c r="G11" s="48" t="s">
        <v>252</v>
      </c>
      <c r="H11" s="52" t="s">
        <v>253</v>
      </c>
      <c r="I11" s="52" t="s">
        <v>228</v>
      </c>
      <c r="J11" s="53" t="s">
        <v>254</v>
      </c>
    </row>
  </sheetData>
  <mergeCells count="4">
    <mergeCell ref="A2:J2"/>
    <mergeCell ref="A3:H3"/>
    <mergeCell ref="A7:A11"/>
    <mergeCell ref="B7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李纹秀</cp:lastModifiedBy>
  <dcterms:created xsi:type="dcterms:W3CDTF">2026-02-11T03:30:00Z</dcterms:created>
  <dcterms:modified xsi:type="dcterms:W3CDTF">2026-02-12T11:01:20Z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BA3472C8E09B4D41AC62F1407A22DABB_13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